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35" windowHeight="5220" tabRatio="877" activeTab="0"/>
  </bookViews>
  <sheets>
    <sheet name="CREC %" sheetId="1" r:id="rId1"/>
    <sheet name="INVENT" sheetId="2" r:id="rId2"/>
    <sheet name="SITUAC" sheetId="3" r:id="rId3"/>
    <sheet name="RENTABILIDAD" sheetId="4" r:id="rId4"/>
    <sheet name="PROBLEMA" sheetId="5" r:id="rId5"/>
    <sheet name="Módulo1" sheetId="6" state="very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0">'CREC %'!$A$7:$F$18</definedName>
    <definedName name="_xlnm.Print_Area" localSheetId="1">'INVENT'!$C$7:$K$20</definedName>
    <definedName name="_xlnm.Print_Area" localSheetId="4">'PROBLEMA'!$C$6:$N$20</definedName>
    <definedName name="_xlnm.Print_Area" localSheetId="3">'RENTABILIDAD'!$C$7:$F$19</definedName>
    <definedName name="_xlnm.Print_Area" localSheetId="2">'SITUAC'!$C$8:$I$20</definedName>
    <definedName name="_xlnm.Print_Titles" localSheetId="0">'CREC %'!$1:$7</definedName>
    <definedName name="_xlnm.Print_Titles" localSheetId="1">'INVENT'!$1:$6</definedName>
    <definedName name="_xlnm.Print_Titles" localSheetId="4">'PROBLEMA'!$1:$5</definedName>
    <definedName name="_xlnm.Print_Titles" localSheetId="3">'RENTABILIDAD'!$1:$6</definedName>
    <definedName name="_xlnm.Print_Titles" localSheetId="2">'SITUAC'!$1:$7</definedName>
  </definedNames>
  <calcPr fullCalcOnLoad="1"/>
</workbook>
</file>

<file path=xl/sharedStrings.xml><?xml version="1.0" encoding="utf-8"?>
<sst xmlns="http://schemas.openxmlformats.org/spreadsheetml/2006/main" count="216" uniqueCount="100">
  <si>
    <t>ENCUESTA DE OPINION INDUSTRIAL CONJUNTA</t>
  </si>
  <si>
    <t>CRECIMIENTO REAL</t>
  </si>
  <si>
    <t>PORCENTAJES DE RESPUESTAS</t>
  </si>
  <si>
    <t>SECTOR</t>
  </si>
  <si>
    <t>PRODUCCION (*)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</si>
  <si>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</si>
  <si>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</si>
  <si>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</si>
  <si>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</si>
  <si>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</si>
  <si>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</si>
  <si>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</si>
  <si>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</si>
  <si>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</si>
  <si>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</si>
  <si>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</si>
  <si>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</si>
  <si>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</si>
  <si>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</si>
  <si>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</si>
  <si>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</si>
  <si>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</si>
  <si>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</si>
  <si>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</si>
  <si>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</si>
  <si>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</si>
  <si>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</si>
  <si>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</si>
  <si>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</si>
  <si>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</si>
  <si>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COMPETENCIA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</si>
  <si>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</si>
  <si>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</si>
  <si>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</si>
  <si>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</si>
  <si>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</si>
  <si>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</si>
  <si>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</si>
  <si>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</si>
  <si>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</si>
  <si>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</si>
  <si>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</si>
  <si>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</si>
  <si>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</si>
  <si>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</si>
  <si>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</si>
  <si>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</si>
  <si>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</si>
  <si>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IMPUESTOS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</si>
  <si>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</si>
  <si>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</si>
  <si>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</si>
  <si>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</si>
  <si>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</si>
  <si>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</si>
  <si>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</si>
  <si>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</si>
  <si>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</si>
  <si>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</si>
  <si>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</si>
  <si>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</si>
  <si>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</si>
  <si>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</si>
  <si>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</si>
  <si>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</si>
  <si>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</si>
  <si>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C11</t>
  </si>
  <si>
    <t>C13</t>
  </si>
  <si>
    <t>C17</t>
  </si>
  <si>
    <t>C19</t>
  </si>
  <si>
    <t>C201</t>
  </si>
  <si>
    <t>C202</t>
  </si>
  <si>
    <t>C239</t>
  </si>
  <si>
    <t>C291</t>
  </si>
  <si>
    <t>C293</t>
  </si>
  <si>
    <t>C30</t>
  </si>
  <si>
    <t>C</t>
  </si>
  <si>
    <t>Hilatura, tejetura y acabado de productos textiles</t>
  </si>
  <si>
    <t>Papel, carton, y sus productos</t>
  </si>
  <si>
    <t>Refinación de petróleo, mezcla de combustibles y coquizacion</t>
  </si>
  <si>
    <t>Sustancias y productos químicos básicos</t>
  </si>
  <si>
    <t>Productos minerales no metálicos</t>
  </si>
  <si>
    <t>Vehículos automotores y sus motores</t>
  </si>
  <si>
    <t>Partes, piezas y accesorios para vehículos automotores</t>
  </si>
  <si>
    <t>Otros tipos de equipo de transporte</t>
  </si>
  <si>
    <t>Bebidas</t>
  </si>
  <si>
    <t>Otros Productos Químicos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</si>
  <si>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</si>
  <si>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</si>
  <si>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</si>
  <si>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</si>
  <si>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</si>
  <si>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(1) VALORES PONDERADOS POR EL VALOR AGREGADO DEL SECTOR</t>
  </si>
  <si>
    <t>TOTAL EXCLUYENDO REFINACIÓN</t>
  </si>
  <si>
    <t>TOTAL INDUSTRIA MANUFACTURERA</t>
  </si>
  <si>
    <t>PARO</t>
  </si>
  <si>
    <t>TRÁMITES</t>
  </si>
  <si>
    <t>ENERO - MARZO 2016</t>
  </si>
  <si>
    <t>ENERO - MARZO 2017</t>
  </si>
  <si>
    <t>MARZO DE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</si>
</sst>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0.0_)"/>
    <numFmt numFmtId="166" formatCode="0.0%"/>
    <numFmt numFmtId="167" formatCode="0.0"/>
    <numFmt numFmtId="168" formatCode="#,##0.0_);\(#,##0.0\)"/>
    <numFmt numFmtId="169" formatCode="0.0_ ;[Red]\-0.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50" fillId="0" borderId="0" xfId="57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>
      <alignment horizontal="centerContinuous" vertical="center" wrapText="1"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10" fillId="0" borderId="23" xfId="0" applyFont="1" applyBorder="1" applyAlignment="1">
      <alignment horizontal="centerContinuous" vertical="center" wrapText="1"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Continuous" vertical="center"/>
      <protection/>
    </xf>
    <xf numFmtId="0" fontId="6" fillId="0" borderId="0" xfId="52" applyFont="1" applyAlignment="1">
      <alignment horizontal="centerContinuous" vertical="center"/>
      <protection/>
    </xf>
    <xf numFmtId="0" fontId="2" fillId="0" borderId="0" xfId="52" applyFont="1" applyAlignment="1" applyProtection="1" quotePrefix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164" fontId="2" fillId="0" borderId="24" xfId="52" applyNumberFormat="1" applyFont="1" applyBorder="1" applyAlignment="1" applyProtection="1">
      <alignment horizontal="center" vertical="center"/>
      <protection locked="0"/>
    </xf>
    <xf numFmtId="164" fontId="2" fillId="0" borderId="16" xfId="52" applyNumberFormat="1" applyFont="1" applyBorder="1" applyAlignment="1" applyProtection="1">
      <alignment horizontal="center" vertical="center"/>
      <protection locked="0"/>
    </xf>
    <xf numFmtId="164" fontId="2" fillId="0" borderId="17" xfId="52" applyNumberFormat="1" applyFont="1" applyBorder="1" applyAlignment="1" applyProtection="1">
      <alignment horizontal="center" vertical="center"/>
      <protection locked="0"/>
    </xf>
    <xf numFmtId="164" fontId="2" fillId="0" borderId="25" xfId="52" applyNumberFormat="1" applyFont="1" applyBorder="1" applyAlignment="1" applyProtection="1">
      <alignment horizontal="center" vertical="center"/>
      <protection locked="0"/>
    </xf>
    <xf numFmtId="164" fontId="2" fillId="0" borderId="18" xfId="52" applyNumberFormat="1" applyFont="1" applyBorder="1" applyAlignment="1" applyProtection="1">
      <alignment horizontal="center" vertical="center"/>
      <protection locked="0"/>
    </xf>
    <xf numFmtId="164" fontId="2" fillId="0" borderId="19" xfId="52" applyNumberFormat="1" applyFont="1" applyBorder="1" applyAlignment="1" applyProtection="1">
      <alignment horizontal="center" vertical="center"/>
      <protection locked="0"/>
    </xf>
    <xf numFmtId="165" fontId="6" fillId="0" borderId="0" xfId="52" applyNumberFormat="1" applyFont="1" applyAlignment="1" applyProtection="1">
      <alignment horizontal="center" vertical="center"/>
      <protection/>
    </xf>
    <xf numFmtId="165" fontId="6" fillId="0" borderId="0" xfId="52" applyNumberFormat="1" applyFont="1" applyAlignment="1" applyProtection="1">
      <alignment vertical="center"/>
      <protection/>
    </xf>
    <xf numFmtId="0" fontId="7" fillId="0" borderId="0" xfId="52" applyFont="1" applyAlignment="1" applyProtection="1" quotePrefix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horizontal="centerContinuous" vertical="center"/>
      <protection/>
    </xf>
    <xf numFmtId="0" fontId="10" fillId="0" borderId="28" xfId="0" applyFont="1" applyBorder="1" applyAlignment="1">
      <alignment horizontal="centerContinuous" vertical="center" wrapText="1"/>
    </xf>
    <xf numFmtId="165" fontId="6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11" fillId="0" borderId="17" xfId="0" applyNumberFormat="1" applyFont="1" applyBorder="1" applyAlignment="1" applyProtection="1">
      <alignment horizontal="center" vertical="center"/>
      <protection/>
    </xf>
    <xf numFmtId="0" fontId="49" fillId="0" borderId="0" xfId="53" applyFont="1" applyAlignment="1">
      <alignment horizontal="left"/>
      <protection/>
    </xf>
    <xf numFmtId="0" fontId="32" fillId="0" borderId="0" xfId="53" applyFont="1" applyAlignment="1">
      <alignment horizontal="left"/>
      <protection/>
    </xf>
    <xf numFmtId="0" fontId="6" fillId="0" borderId="0" xfId="52" applyFont="1" applyAlignment="1">
      <alignment horizontal="lef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Font="1" applyBorder="1" applyAlignment="1" quotePrefix="1">
      <alignment horizontal="center" vertical="center" wrapText="1"/>
      <protection/>
    </xf>
    <xf numFmtId="0" fontId="3" fillId="0" borderId="13" xfId="52" applyFont="1" applyBorder="1" applyAlignment="1" quotePrefix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1" xfId="0" applyFont="1" applyBorder="1" applyAlignment="1" applyProtection="1">
      <alignment horizontal="centerContinuous" vertical="center" wrapText="1"/>
      <protection/>
    </xf>
    <xf numFmtId="0" fontId="3" fillId="0" borderId="22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Continuous" vertical="center" wrapText="1"/>
      <protection/>
    </xf>
    <xf numFmtId="0" fontId="15" fillId="0" borderId="23" xfId="0" applyFont="1" applyBorder="1" applyAlignment="1">
      <alignment horizontal="centerContinuous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NumberFormat="1" applyFont="1" applyAlignment="1" quotePrefix="1">
      <alignment horizontal="left"/>
    </xf>
    <xf numFmtId="0" fontId="52" fillId="0" borderId="0" xfId="0" applyFont="1" applyAlignment="1">
      <alignment vertical="center"/>
    </xf>
    <xf numFmtId="0" fontId="52" fillId="0" borderId="0" xfId="0" applyNumberFormat="1" applyFont="1" applyAlignment="1">
      <alignment/>
    </xf>
    <xf numFmtId="165" fontId="51" fillId="0" borderId="0" xfId="0" applyNumberFormat="1" applyFont="1" applyBorder="1" applyAlignment="1" applyProtection="1">
      <alignment horizontal="center" vertical="center"/>
      <protection/>
    </xf>
    <xf numFmtId="167" fontId="51" fillId="0" borderId="0" xfId="0" applyNumberFormat="1" applyFont="1" applyAlignment="1">
      <alignment horizontal="center" vertical="center"/>
    </xf>
    <xf numFmtId="167" fontId="51" fillId="0" borderId="0" xfId="0" applyNumberFormat="1" applyFont="1" applyAlignment="1">
      <alignment vertical="center"/>
    </xf>
    <xf numFmtId="167" fontId="51" fillId="0" borderId="0" xfId="52" applyNumberFormat="1" applyFont="1" applyAlignment="1">
      <alignment horizontal="center" vertical="center"/>
      <protection/>
    </xf>
    <xf numFmtId="0" fontId="2" fillId="0" borderId="0" xfId="0" applyFont="1" applyBorder="1" applyAlignment="1" applyProtection="1" quotePrefix="1">
      <alignment horizontal="centerContinuous" vertical="center"/>
      <protection/>
    </xf>
    <xf numFmtId="168" fontId="6" fillId="0" borderId="0" xfId="0" applyNumberFormat="1" applyFont="1" applyAlignment="1">
      <alignment vertical="center"/>
    </xf>
    <xf numFmtId="16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indent="1"/>
    </xf>
    <xf numFmtId="169" fontId="2" fillId="0" borderId="0" xfId="0" applyNumberFormat="1" applyFont="1" applyFill="1" applyBorder="1" applyAlignment="1" applyProtection="1">
      <alignment horizontal="center" vertical="center"/>
      <protection/>
    </xf>
    <xf numFmtId="169" fontId="4" fillId="0" borderId="18" xfId="0" applyNumberFormat="1" applyFont="1" applyBorder="1" applyAlignment="1" applyProtection="1">
      <alignment horizontal="center" vertical="center"/>
      <protection/>
    </xf>
    <xf numFmtId="169" fontId="4" fillId="12" borderId="18" xfId="0" applyNumberFormat="1" applyFont="1" applyFill="1" applyBorder="1" applyAlignment="1" applyProtection="1">
      <alignment horizontal="center" vertical="center"/>
      <protection/>
    </xf>
    <xf numFmtId="169" fontId="4" fillId="12" borderId="31" xfId="0" applyNumberFormat="1" applyFont="1" applyFill="1" applyBorder="1" applyAlignment="1" applyProtection="1">
      <alignment horizontal="center" vertical="center"/>
      <protection/>
    </xf>
    <xf numFmtId="0" fontId="4" fillId="12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 applyProtection="1">
      <alignment horizontal="center" vertical="center"/>
      <protection/>
    </xf>
    <xf numFmtId="167" fontId="11" fillId="0" borderId="19" xfId="0" applyNumberFormat="1" applyFont="1" applyBorder="1" applyAlignment="1" applyProtection="1">
      <alignment horizontal="center" vertical="center"/>
      <protection/>
    </xf>
    <xf numFmtId="167" fontId="2" fillId="0" borderId="33" xfId="0" applyNumberFormat="1" applyFont="1" applyBorder="1" applyAlignment="1" applyProtection="1">
      <alignment horizontal="center" vertical="center"/>
      <protection/>
    </xf>
    <xf numFmtId="17" fontId="2" fillId="0" borderId="0" xfId="0" applyNumberFormat="1" applyFont="1" applyAlignment="1" applyProtection="1" quotePrefix="1">
      <alignment horizontal="centerContinuous" vertical="center"/>
      <protection/>
    </xf>
    <xf numFmtId="0" fontId="2" fillId="0" borderId="0" xfId="0" applyFont="1" applyAlignment="1" applyProtection="1" quotePrefix="1">
      <alignment horizontal="centerContinuous" vertic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0" xfId="52" applyNumberFormat="1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Base%20de%20Consulta\Consulta%20Resultados%20EOIC%202017%20CIIU%20Rev%204%20-%20SUM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Cuadros%20Resultados%20CIIU%20Rev%204\Sin%20refinaci&#243;n\2017\EOIC%20Cuadros%20con%20y%20Sin%20Refinacion%20Marz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Marzo (2)"/>
    </sheetNames>
    <sheetDataSet>
      <sheetData sheetId="2">
        <row r="3">
          <cell r="D3" t="str">
            <v>CIIU Rev 4 EOIC</v>
          </cell>
          <cell r="E3" t="str">
            <v>Digitos</v>
          </cell>
          <cell r="F3" t="str">
            <v>Buena</v>
          </cell>
          <cell r="G3" t="str">
            <v>Regular</v>
          </cell>
          <cell r="H3" t="str">
            <v>Mala</v>
          </cell>
          <cell r="I3" t="str">
            <v>Rentabilidad</v>
          </cell>
          <cell r="J3" t="str">
            <v>Materias Primas</v>
          </cell>
          <cell r="K3" t="str">
            <v>Demanda</v>
          </cell>
          <cell r="L3" t="str">
            <v>Competencia</v>
          </cell>
          <cell r="M3" t="str">
            <v>Inseguridad</v>
          </cell>
          <cell r="N3" t="str">
            <v>Capital de Trabajo</v>
          </cell>
          <cell r="O3" t="str">
            <v>Cartera</v>
          </cell>
          <cell r="P3" t="str">
            <v>Contrabando</v>
          </cell>
          <cell r="Q3" t="str">
            <v>Tipo de cambio</v>
          </cell>
          <cell r="R3" t="str">
            <v>Sin problemas</v>
          </cell>
          <cell r="S3" t="str">
            <v>Otros</v>
          </cell>
          <cell r="T3" t="str">
            <v>Transporte terrestre/Costos logísticos</v>
          </cell>
          <cell r="U3" t="str">
            <v>Infraestructura</v>
          </cell>
          <cell r="V3" t="str">
            <v>Problemas de Producción</v>
          </cell>
          <cell r="W3" t="str">
            <v>Factores Climáticos</v>
          </cell>
          <cell r="X3" t="str">
            <v>Situación con Venezuela</v>
          </cell>
          <cell r="Y3" t="str">
            <v>Impuestos</v>
          </cell>
          <cell r="Z3" t="str">
            <v>Mano de obra</v>
          </cell>
          <cell r="AA3" t="str">
            <v>Suministro/Costo de Energía y Gas</v>
          </cell>
          <cell r="AB3" t="str">
            <v>Aranceles</v>
          </cell>
          <cell r="AC3" t="str">
            <v>Legislación</v>
          </cell>
          <cell r="AD3" t="str">
            <v>Acuerdos Comerciales</v>
          </cell>
          <cell r="AE3" t="str">
            <v>Falta de Tecnología</v>
          </cell>
          <cell r="AF3" t="str">
            <v>Implementación de nuevos procesos</v>
          </cell>
          <cell r="AG3" t="str">
            <v>Inestabilidad del Gobierno</v>
          </cell>
          <cell r="AH3" t="str">
            <v>Problemas con proveedores</v>
          </cell>
          <cell r="AI3" t="str">
            <v>Situación Económica Internacional</v>
          </cell>
          <cell r="AJ3" t="str">
            <v>Capacidad Instalada</v>
          </cell>
          <cell r="AK3" t="str">
            <v>Competitividad</v>
          </cell>
          <cell r="AL3" t="str">
            <v>Politica Industrial</v>
          </cell>
          <cell r="AM3" t="str">
            <v>Costos Financieros</v>
          </cell>
          <cell r="AN3" t="str">
            <v>Problemas Administrativos</v>
          </cell>
          <cell r="AO3" t="str">
            <v>Paro</v>
          </cell>
          <cell r="AP3" t="str">
            <v>Trámites</v>
          </cell>
          <cell r="AQ3" t="str">
            <v>Mejor</v>
          </cell>
          <cell r="AR3" t="str">
            <v>Igual</v>
          </cell>
          <cell r="AS3" t="str">
            <v>Peor</v>
          </cell>
          <cell r="AT3" t="str">
            <v>Aumentó</v>
          </cell>
          <cell r="AU3" t="str">
            <v>Permaneció igual</v>
          </cell>
          <cell r="AV3" t="str">
            <v>Disminuyó</v>
          </cell>
          <cell r="AW3" t="str">
            <v>%</v>
          </cell>
          <cell r="AX3" t="str">
            <v>Aumentó</v>
          </cell>
          <cell r="AY3" t="str">
            <v>Permaneció igual</v>
          </cell>
          <cell r="AZ3" t="str">
            <v>Disminuyó</v>
          </cell>
          <cell r="BA3" t="str">
            <v>%</v>
          </cell>
          <cell r="BB3" t="str">
            <v>Aumentó</v>
          </cell>
          <cell r="BC3" t="str">
            <v>Permaneció igual</v>
          </cell>
          <cell r="BD3" t="str">
            <v>Disminuyó</v>
          </cell>
          <cell r="BE3" t="str">
            <v>%</v>
          </cell>
          <cell r="BF3" t="str">
            <v>Aumentó</v>
          </cell>
          <cell r="BG3" t="str">
            <v>Permaneció igual</v>
          </cell>
          <cell r="BH3" t="str">
            <v>Disminuyó</v>
          </cell>
          <cell r="BI3" t="str">
            <v>%</v>
          </cell>
          <cell r="BJ3" t="str">
            <v>Aumentó</v>
          </cell>
          <cell r="BK3" t="str">
            <v>Permaneció igual</v>
          </cell>
          <cell r="BL3" t="str">
            <v>Disminuyó</v>
          </cell>
          <cell r="BM3" t="str">
            <v>%</v>
          </cell>
          <cell r="BN3" t="str">
            <v>Aumentó</v>
          </cell>
          <cell r="BO3" t="str">
            <v>Permaneció igual</v>
          </cell>
          <cell r="BP3" t="str">
            <v>Disminuyó</v>
          </cell>
          <cell r="BQ3" t="str">
            <v>%</v>
          </cell>
          <cell r="BR3" t="str">
            <v>Aumentó</v>
          </cell>
          <cell r="BS3" t="str">
            <v>Permaneció igual</v>
          </cell>
          <cell r="BT3" t="str">
            <v>Disminuyó</v>
          </cell>
          <cell r="BU3" t="str">
            <v>%</v>
          </cell>
          <cell r="BV3" t="str">
            <v>Aumentó</v>
          </cell>
          <cell r="BW3" t="str">
            <v>Permaneció igual</v>
          </cell>
          <cell r="BX3" t="str">
            <v>Disminuyó</v>
          </cell>
          <cell r="BY3" t="str">
            <v>%</v>
          </cell>
          <cell r="BZ3" t="str">
            <v>Aumentó</v>
          </cell>
          <cell r="CA3" t="str">
            <v>Permaneció igual</v>
          </cell>
          <cell r="CB3" t="str">
            <v>Disminuyó</v>
          </cell>
          <cell r="CC3" t="str">
            <v>%</v>
          </cell>
          <cell r="CD3" t="str">
            <v>Alto</v>
          </cell>
          <cell r="CE3" t="str">
            <v>Normal</v>
          </cell>
          <cell r="CF3" t="str">
            <v>Bajo</v>
          </cell>
          <cell r="CG3" t="str">
            <v>Valor</v>
          </cell>
          <cell r="CH3" t="str">
            <v>Alto</v>
          </cell>
          <cell r="CI3" t="str">
            <v>Normal</v>
          </cell>
          <cell r="CJ3" t="str">
            <v>Regular</v>
          </cell>
          <cell r="CK3" t="str">
            <v>Bajo</v>
          </cell>
          <cell r="CL3" t="str">
            <v>Aumentó</v>
          </cell>
          <cell r="CM3" t="str">
            <v>Permaneció igual</v>
          </cell>
          <cell r="CN3" t="str">
            <v>Disminuyó</v>
          </cell>
          <cell r="CO3" t="str">
            <v>Si</v>
          </cell>
          <cell r="CP3" t="str">
            <v>No</v>
          </cell>
          <cell r="CQ3" t="str">
            <v>Aumentó</v>
          </cell>
          <cell r="CR3" t="str">
            <v>Permaneció igual</v>
          </cell>
          <cell r="CS3" t="str">
            <v>Disminuyó</v>
          </cell>
          <cell r="CT3" t="str">
            <v>%</v>
          </cell>
          <cell r="CU3" t="str">
            <v>Aumentó</v>
          </cell>
          <cell r="CV3" t="str">
            <v>Permaneció igual</v>
          </cell>
          <cell r="CW3" t="str">
            <v>Disminuyó</v>
          </cell>
          <cell r="CX3" t="str">
            <v>%</v>
          </cell>
          <cell r="CY3" t="str">
            <v>Aumentó</v>
          </cell>
          <cell r="CZ3" t="str">
            <v>Permaneció igual</v>
          </cell>
          <cell r="DA3" t="str">
            <v>Disminuyó</v>
          </cell>
          <cell r="DB3" t="str">
            <v>%</v>
          </cell>
          <cell r="DC3" t="str">
            <v>Si</v>
          </cell>
          <cell r="DD3" t="str">
            <v>No</v>
          </cell>
          <cell r="DE3" t="str">
            <v>Aplazado</v>
          </cell>
          <cell r="DF3" t="str">
            <v>Valor</v>
          </cell>
          <cell r="DG3" t="str">
            <v>Nueva empresa</v>
          </cell>
          <cell r="DH3" t="str">
            <v>Ensache de planta</v>
          </cell>
          <cell r="DI3" t="str">
            <v>Relocalización de planta</v>
          </cell>
          <cell r="DJ3" t="str">
            <v>Modernización tecnológica</v>
          </cell>
          <cell r="DK3" t="str">
            <v>Innovación</v>
          </cell>
          <cell r="DL3" t="str">
            <v>Inversión en logística</v>
          </cell>
          <cell r="DM3" t="str">
            <v>Diversificación de la producción</v>
          </cell>
          <cell r="DN3" t="str">
            <v>Ampliación de mercado interno</v>
          </cell>
          <cell r="DO3" t="str">
            <v>Ampliación de mercado externo</v>
          </cell>
          <cell r="DP3" t="str">
            <v>Reposición de Equipo</v>
          </cell>
          <cell r="DQ3" t="str">
            <v>Alianzas estratégicas con empresas nacionales o extranjeras</v>
          </cell>
          <cell r="DR3" t="str">
            <v>Otros</v>
          </cell>
          <cell r="DS3" t="str">
            <v>Valor</v>
          </cell>
        </row>
        <row r="4">
          <cell r="D4" t="str">
            <v>C</v>
          </cell>
          <cell r="E4">
            <v>1</v>
          </cell>
          <cell r="F4">
            <v>55.1020408163265</v>
          </cell>
          <cell r="G4">
            <v>38.7755102040816</v>
          </cell>
          <cell r="H4">
            <v>6.12244897959184</v>
          </cell>
          <cell r="I4">
            <v>3.37552742616034</v>
          </cell>
          <cell r="J4">
            <v>17.7215189873418</v>
          </cell>
          <cell r="K4">
            <v>30.379746835443</v>
          </cell>
          <cell r="L4">
            <v>18.5654008438819</v>
          </cell>
          <cell r="M4">
            <v>0.421940928270042</v>
          </cell>
          <cell r="N4">
            <v>7.59493670886076</v>
          </cell>
          <cell r="O4">
            <v>4.64135021097046</v>
          </cell>
          <cell r="P4">
            <v>11.3924050632911</v>
          </cell>
          <cell r="Q4">
            <v>19.4092827004219</v>
          </cell>
          <cell r="R4">
            <v>6.75105485232067</v>
          </cell>
          <cell r="S4">
            <v>12.2362869198312</v>
          </cell>
          <cell r="T4">
            <v>7.17299578059072</v>
          </cell>
          <cell r="U4">
            <v>3.79746835443038</v>
          </cell>
          <cell r="V4">
            <v>2.9535864978903</v>
          </cell>
          <cell r="W4">
            <v>2.10970464135021</v>
          </cell>
          <cell r="X4">
            <v>12.2362869198312</v>
          </cell>
          <cell r="Y4">
            <v>3.79746835443038</v>
          </cell>
          <cell r="Z4">
            <v>3.37552742616034</v>
          </cell>
          <cell r="AA4">
            <v>0.843881856540084</v>
          </cell>
          <cell r="AB4">
            <v>4.21940928270042</v>
          </cell>
          <cell r="AC4">
            <v>0.421940928270042</v>
          </cell>
          <cell r="AD4">
            <v>1.26582278481013</v>
          </cell>
          <cell r="AE4">
            <v>0.421940928270042</v>
          </cell>
          <cell r="AF4">
            <v>0.421940928270042</v>
          </cell>
          <cell r="AG4">
            <v>0.421940928270042</v>
          </cell>
          <cell r="AH4">
            <v>0.843881856540084</v>
          </cell>
          <cell r="AI4">
            <v>2.53164556962025</v>
          </cell>
          <cell r="AJ4">
            <v>7.59493670886076</v>
          </cell>
          <cell r="AK4">
            <v>0.421940928270042</v>
          </cell>
          <cell r="AL4">
            <v>29.7959183673469</v>
          </cell>
          <cell r="AM4">
            <v>62.0408163265306</v>
          </cell>
          <cell r="AN4">
            <v>8.16326530612245</v>
          </cell>
          <cell r="AO4">
            <v>49.7476710519834</v>
          </cell>
          <cell r="AP4">
            <v>4.84093210223125</v>
          </cell>
          <cell r="AQ4">
            <v>45.4113968457853</v>
          </cell>
          <cell r="AR4">
            <v>2.72146042212276</v>
          </cell>
          <cell r="AS4">
            <v>45.3560735555842</v>
          </cell>
          <cell r="AT4">
            <v>2.78152464840769</v>
          </cell>
          <cell r="AU4">
            <v>51.8624017960081</v>
          </cell>
          <cell r="AV4">
            <v>0.0166867068243271</v>
          </cell>
          <cell r="AW4">
            <v>50.3395817660262</v>
          </cell>
          <cell r="AX4">
            <v>4.65071457191611</v>
          </cell>
          <cell r="AY4">
            <v>45.0097036620577</v>
          </cell>
          <cell r="AZ4">
            <v>4.07433415231165</v>
          </cell>
          <cell r="BA4">
            <v>52.8187311798402</v>
          </cell>
          <cell r="BB4">
            <v>3.85355609472077</v>
          </cell>
          <cell r="BC4">
            <v>43.327712725439</v>
          </cell>
          <cell r="BD4">
            <v>1.3553588957762</v>
          </cell>
          <cell r="BE4">
            <v>39.219967287369</v>
          </cell>
          <cell r="BF4">
            <v>3.48730835842147</v>
          </cell>
          <cell r="BG4">
            <v>57.2927243542095</v>
          </cell>
          <cell r="BH4">
            <v>-0.713997976275167</v>
          </cell>
          <cell r="BI4">
            <v>50.7519564959388</v>
          </cell>
          <cell r="BJ4">
            <v>5.29604751294505</v>
          </cell>
          <cell r="BK4">
            <v>43.9519959911162</v>
          </cell>
          <cell r="BL4">
            <v>6.55499993234887</v>
          </cell>
          <cell r="BM4">
            <v>49.2194939688888</v>
          </cell>
          <cell r="BN4">
            <v>3.56852916602927</v>
          </cell>
          <cell r="BO4">
            <v>47.2119768650819</v>
          </cell>
          <cell r="BP4">
            <v>-0.991228799574306</v>
          </cell>
          <cell r="BQ4">
            <v>38.4380395330766</v>
          </cell>
          <cell r="BR4">
            <v>3.08570839010418</v>
          </cell>
          <cell r="BS4">
            <v>58.4762520768192</v>
          </cell>
          <cell r="BT4">
            <v>-2.18086188815698</v>
          </cell>
          <cell r="BU4">
            <v>51.989323144909</v>
          </cell>
          <cell r="BV4">
            <v>4.00646242943032</v>
          </cell>
          <cell r="BW4">
            <v>44.0042144256607</v>
          </cell>
          <cell r="BX4">
            <v>5.27070893250507</v>
          </cell>
          <cell r="BY4">
            <v>21.9129225142083</v>
          </cell>
          <cell r="BZ4">
            <v>74.0073374520132</v>
          </cell>
          <cell r="CA4">
            <v>4.07974003377852</v>
          </cell>
          <cell r="CB4">
            <v>76.2809789301369</v>
          </cell>
          <cell r="CC4">
            <v>9.858284141252</v>
          </cell>
          <cell r="CD4">
            <v>71.8936309361049</v>
          </cell>
          <cell r="CE4">
            <v>14.7983120194172</v>
          </cell>
          <cell r="CF4">
            <v>3.44977290322599</v>
          </cell>
          <cell r="CG4">
            <v>32.2448979591837</v>
          </cell>
          <cell r="CH4">
            <v>20.4081632653061</v>
          </cell>
          <cell r="CI4">
            <v>47.3469387755102</v>
          </cell>
          <cell r="CJ4">
            <v>73.7068965517241</v>
          </cell>
          <cell r="CK4">
            <v>26.2931034482759</v>
          </cell>
          <cell r="CL4">
            <v>43.4172071350104</v>
          </cell>
          <cell r="CM4">
            <v>3.98139472371227</v>
          </cell>
          <cell r="CN4">
            <v>52.6013981412773</v>
          </cell>
          <cell r="CO4">
            <v>5.6208542846458</v>
          </cell>
          <cell r="CP4">
            <v>42.1237028695585</v>
          </cell>
          <cell r="CQ4">
            <v>3.6359621598384</v>
          </cell>
          <cell r="CR4">
            <v>54.2403349706031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29.9073679490105</v>
          </cell>
          <cell r="CX4">
            <v>43.1472081218274</v>
          </cell>
          <cell r="CY4">
            <v>47.2081218274112</v>
          </cell>
          <cell r="CZ4">
            <v>9.64467005076142</v>
          </cell>
          <cell r="DA4">
            <v>41114819373.78</v>
          </cell>
          <cell r="DB4">
            <v>25</v>
          </cell>
          <cell r="DC4">
            <v>10</v>
          </cell>
          <cell r="DD4">
            <v>56.25</v>
          </cell>
          <cell r="DE4">
            <v>33.75</v>
          </cell>
          <cell r="DF4">
            <v>17.5</v>
          </cell>
          <cell r="DG4">
            <v>25</v>
          </cell>
          <cell r="DH4">
            <v>21.25</v>
          </cell>
          <cell r="DI4">
            <v>13.75</v>
          </cell>
          <cell r="DJ4">
            <v>21.25</v>
          </cell>
          <cell r="DK4">
            <v>3.75</v>
          </cell>
          <cell r="DL4">
            <v>12.5</v>
          </cell>
          <cell r="DM4">
            <v>4522547881</v>
          </cell>
        </row>
        <row r="5">
          <cell r="D5" t="str">
            <v>C10</v>
          </cell>
          <cell r="E5">
            <v>2</v>
          </cell>
          <cell r="F5">
            <v>63.0769230769231</v>
          </cell>
          <cell r="G5">
            <v>30.7692307692308</v>
          </cell>
          <cell r="H5">
            <v>6.15384615384615</v>
          </cell>
          <cell r="I5">
            <v>3.07692307692308</v>
          </cell>
          <cell r="J5">
            <v>21.5384615384615</v>
          </cell>
          <cell r="K5">
            <v>16.9230769230769</v>
          </cell>
          <cell r="L5">
            <v>24.6153846153846</v>
          </cell>
          <cell r="M5">
            <v>1.53846153846154</v>
          </cell>
          <cell r="N5">
            <v>3.07692307692308</v>
          </cell>
          <cell r="O5">
            <v>9.23076923076923</v>
          </cell>
          <cell r="P5">
            <v>26.1538461538462</v>
          </cell>
          <cell r="Q5">
            <v>1.53846153846154</v>
          </cell>
          <cell r="R5">
            <v>13.8461538461538</v>
          </cell>
          <cell r="S5">
            <v>6.15384615384615</v>
          </cell>
          <cell r="T5">
            <v>7.69230769230769</v>
          </cell>
          <cell r="U5">
            <v>7.69230769230769</v>
          </cell>
          <cell r="V5">
            <v>10.7692307692308</v>
          </cell>
          <cell r="W5">
            <v>6.15384615384615</v>
          </cell>
          <cell r="X5">
            <v>3.07692307692308</v>
          </cell>
          <cell r="Y5">
            <v>1.53846153846154</v>
          </cell>
          <cell r="Z5">
            <v>3.07692307692308</v>
          </cell>
          <cell r="AA5">
            <v>3.07692307692308</v>
          </cell>
          <cell r="AB5">
            <v>1.53846153846154</v>
          </cell>
          <cell r="AC5">
            <v>1.53846153846154</v>
          </cell>
          <cell r="AD5">
            <v>3.07692307692308</v>
          </cell>
          <cell r="AE5">
            <v>6.15384615384615</v>
          </cell>
          <cell r="AF5">
            <v>38.4615384615385</v>
          </cell>
          <cell r="AG5">
            <v>53.8461538461538</v>
          </cell>
          <cell r="AH5">
            <v>7.69230769230769</v>
          </cell>
          <cell r="AI5">
            <v>54.0754565230158</v>
          </cell>
          <cell r="AJ5">
            <v>2.91497959440162</v>
          </cell>
          <cell r="AK5">
            <v>43.0095638825826</v>
          </cell>
          <cell r="AL5">
            <v>1.98925975332873</v>
          </cell>
          <cell r="AM5">
            <v>46.991628257256</v>
          </cell>
          <cell r="AN5">
            <v>2.62486772920711</v>
          </cell>
          <cell r="AO5">
            <v>50.3835040135369</v>
          </cell>
          <cell r="AP5">
            <v>-0.40479429516086</v>
          </cell>
          <cell r="AQ5">
            <v>43.4348520183192</v>
          </cell>
          <cell r="AR5">
            <v>13.3180760338225</v>
          </cell>
          <cell r="AS5">
            <v>43.2470719478583</v>
          </cell>
          <cell r="AT5">
            <v>0.582672782453036</v>
          </cell>
          <cell r="AU5">
            <v>58.5302555791605</v>
          </cell>
          <cell r="AV5">
            <v>2.73270450264992</v>
          </cell>
          <cell r="AW5">
            <v>38.7370399181895</v>
          </cell>
          <cell r="AX5">
            <v>1.51872982489799</v>
          </cell>
          <cell r="AY5">
            <v>50.518737827083</v>
          </cell>
          <cell r="AZ5">
            <v>6.23904861631397</v>
          </cell>
          <cell r="BA5">
            <v>43.2422135566031</v>
          </cell>
          <cell r="BB5">
            <v>-1.01406175716505</v>
          </cell>
          <cell r="BC5">
            <v>54.1874167651129</v>
          </cell>
          <cell r="BD5">
            <v>7.36525721385359</v>
          </cell>
          <cell r="BE5">
            <v>38.4473260210335</v>
          </cell>
          <cell r="BF5">
            <v>1.90719059134858</v>
          </cell>
          <cell r="BG5">
            <v>50.7419746255444</v>
          </cell>
          <cell r="BH5">
            <v>2.18091279568882</v>
          </cell>
          <cell r="BI5">
            <v>47.0771125787668</v>
          </cell>
          <cell r="BJ5">
            <v>-1.34195598479727</v>
          </cell>
          <cell r="BK5">
            <v>43.9315933133939</v>
          </cell>
          <cell r="BL5">
            <v>4.9035758222895</v>
          </cell>
          <cell r="BM5">
            <v>51.1648308643166</v>
          </cell>
          <cell r="BN5">
            <v>-2.40128176529101</v>
          </cell>
          <cell r="BO5">
            <v>55.3245866667319</v>
          </cell>
          <cell r="BP5">
            <v>1.85256537000986</v>
          </cell>
          <cell r="BQ5">
            <v>42.8228479632582</v>
          </cell>
          <cell r="BR5">
            <v>0.211975955361897</v>
          </cell>
          <cell r="BS5">
            <v>19.2800207105883</v>
          </cell>
          <cell r="BT5">
            <v>74.0374098140956</v>
          </cell>
          <cell r="BU5">
            <v>6.68256947531612</v>
          </cell>
          <cell r="BV5">
            <v>77.1422154359659</v>
          </cell>
          <cell r="BW5">
            <v>0.369112044289861</v>
          </cell>
          <cell r="BX5">
            <v>75.1376257582961</v>
          </cell>
          <cell r="BY5">
            <v>23.1578741683017</v>
          </cell>
          <cell r="BZ5">
            <v>1.33538802911238</v>
          </cell>
          <cell r="CA5">
            <v>41.5384615384615</v>
          </cell>
          <cell r="CB5">
            <v>16.9230769230769</v>
          </cell>
          <cell r="CC5">
            <v>41.5384615384615</v>
          </cell>
          <cell r="CD5">
            <v>58.6206896551724</v>
          </cell>
          <cell r="CE5">
            <v>41.3793103448276</v>
          </cell>
          <cell r="CF5">
            <v>79.906519794567</v>
          </cell>
          <cell r="CG5">
            <v>0.305755318085116</v>
          </cell>
          <cell r="CH5">
            <v>19.7877248873479</v>
          </cell>
          <cell r="CI5">
            <v>18.0064794829026</v>
          </cell>
          <cell r="CJ5">
            <v>70.0074195750629</v>
          </cell>
          <cell r="CK5">
            <v>0.305755318085116</v>
          </cell>
          <cell r="CL5">
            <v>29.686825106852</v>
          </cell>
          <cell r="CM5">
            <v>37.3669478633482</v>
          </cell>
          <cell r="CN5">
            <v>76.0460894843744</v>
          </cell>
          <cell r="CO5">
            <v>0.31446928429837</v>
          </cell>
          <cell r="CP5">
            <v>23.6394412313272</v>
          </cell>
          <cell r="CQ5">
            <v>26.0443749465048</v>
          </cell>
          <cell r="CR5">
            <v>37.7358490566038</v>
          </cell>
          <cell r="CS5">
            <v>50.9433962264151</v>
          </cell>
          <cell r="CT5">
            <v>11.3207547169811</v>
          </cell>
          <cell r="CU5">
            <v>4500199511</v>
          </cell>
          <cell r="CV5">
            <v>10.7692307692308</v>
          </cell>
          <cell r="CW5">
            <v>18.4615384615385</v>
          </cell>
          <cell r="CX5">
            <v>10.7692307692308</v>
          </cell>
          <cell r="CY5">
            <v>6.15384615384615</v>
          </cell>
          <cell r="CZ5">
            <v>4.61538461538462</v>
          </cell>
          <cell r="DA5">
            <v>7.69230769230769</v>
          </cell>
          <cell r="DB5">
            <v>3.07692307692308</v>
          </cell>
          <cell r="DC5">
            <v>7.69230769230769</v>
          </cell>
          <cell r="DD5">
            <v>1.53846153846154</v>
          </cell>
          <cell r="DE5">
            <v>4.61538461538462</v>
          </cell>
          <cell r="DF5">
            <v>4500033244</v>
          </cell>
        </row>
        <row r="6">
          <cell r="D6" t="str">
            <v>C101</v>
          </cell>
          <cell r="E6">
            <v>3</v>
          </cell>
          <cell r="F6">
            <v>12.5</v>
          </cell>
          <cell r="G6">
            <v>50</v>
          </cell>
          <cell r="H6">
            <v>37.5</v>
          </cell>
          <cell r="I6">
            <v>25</v>
          </cell>
          <cell r="J6">
            <v>12.5</v>
          </cell>
          <cell r="K6">
            <v>12.5</v>
          </cell>
          <cell r="L6">
            <v>50</v>
          </cell>
          <cell r="M6">
            <v>12.5</v>
          </cell>
          <cell r="N6">
            <v>12.5</v>
          </cell>
          <cell r="O6">
            <v>12.5</v>
          </cell>
          <cell r="P6">
            <v>12.5</v>
          </cell>
          <cell r="Q6">
            <v>12.5</v>
          </cell>
          <cell r="R6">
            <v>25</v>
          </cell>
          <cell r="S6">
            <v>62.5</v>
          </cell>
          <cell r="T6">
            <v>12.5</v>
          </cell>
          <cell r="U6">
            <v>65.7876616130884</v>
          </cell>
          <cell r="V6">
            <v>7.06993090212085</v>
          </cell>
          <cell r="W6">
            <v>27.1424074847908</v>
          </cell>
          <cell r="X6">
            <v>-0.457607833796877</v>
          </cell>
          <cell r="Y6">
            <v>7.06993090212085</v>
          </cell>
          <cell r="Z6">
            <v>92.9300690978792</v>
          </cell>
          <cell r="AA6">
            <v>-6.27397230247063</v>
          </cell>
          <cell r="AB6">
            <v>88.4872664936625</v>
          </cell>
          <cell r="AC6">
            <v>7.06993090212085</v>
          </cell>
          <cell r="AD6">
            <v>4.44280260421666</v>
          </cell>
          <cell r="AE6">
            <v>6.72610305493289</v>
          </cell>
          <cell r="AF6">
            <v>74.3276808457384</v>
          </cell>
          <cell r="AG6">
            <v>5.38951227416348</v>
          </cell>
          <cell r="AH6">
            <v>20.2828068800981</v>
          </cell>
          <cell r="AI6">
            <v>4.5551174101158</v>
          </cell>
          <cell r="AJ6">
            <v>74.3276808457384</v>
          </cell>
          <cell r="AK6">
            <v>5.38951227416348</v>
          </cell>
          <cell r="AL6">
            <v>20.2828068800981</v>
          </cell>
          <cell r="AM6">
            <v>1.80742661510256</v>
          </cell>
          <cell r="AN6">
            <v>74.3276808457384</v>
          </cell>
          <cell r="AO6">
            <v>9.41045234219366</v>
          </cell>
          <cell r="AP6">
            <v>16.2618668120679</v>
          </cell>
          <cell r="AQ6">
            <v>3.56424626491494</v>
          </cell>
          <cell r="AR6">
            <v>75.9739885049451</v>
          </cell>
          <cell r="AS6">
            <v>4.68799210677474</v>
          </cell>
          <cell r="AT6">
            <v>19.3380193882802</v>
          </cell>
          <cell r="AU6">
            <v>3.24092619428519</v>
          </cell>
          <cell r="AV6">
            <v>50.9530677362919</v>
          </cell>
          <cell r="AW6">
            <v>29.708912875428</v>
          </cell>
          <cell r="AX6">
            <v>19.3380193882802</v>
          </cell>
          <cell r="AY6">
            <v>1.32371198007799</v>
          </cell>
          <cell r="AZ6">
            <v>78.6507349053193</v>
          </cell>
          <cell r="BA6">
            <v>4.68799210677474</v>
          </cell>
          <cell r="BB6">
            <v>16.661272987906</v>
          </cell>
          <cell r="BC6">
            <v>2.96149720021825</v>
          </cell>
          <cell r="BD6">
            <v>24.2695315273231</v>
          </cell>
          <cell r="BE6">
            <v>63.7016008978592</v>
          </cell>
          <cell r="BF6">
            <v>12.0288675748177</v>
          </cell>
          <cell r="BG6">
            <v>83.6509759263126</v>
          </cell>
          <cell r="BH6">
            <v>94.189567128067</v>
          </cell>
          <cell r="BI6">
            <v>5.81043287193297</v>
          </cell>
          <cell r="BJ6">
            <v>12.5</v>
          </cell>
          <cell r="BK6">
            <v>87.5</v>
          </cell>
          <cell r="BL6">
            <v>57.1428571428571</v>
          </cell>
          <cell r="BM6">
            <v>42.8571428571429</v>
          </cell>
          <cell r="BN6">
            <v>11.0496606308239</v>
          </cell>
          <cell r="BO6">
            <v>0</v>
          </cell>
          <cell r="BP6">
            <v>88.9503393691762</v>
          </cell>
          <cell r="BQ6">
            <v>-69.0056448014347</v>
          </cell>
          <cell r="BR6">
            <v>11.0496606308239</v>
          </cell>
          <cell r="BS6">
            <v>0</v>
          </cell>
          <cell r="BT6">
            <v>88.9503393691762</v>
          </cell>
          <cell r="BU6">
            <v>-71.67415498251</v>
          </cell>
          <cell r="BV6">
            <v>11.0496606308239</v>
          </cell>
          <cell r="BW6">
            <v>0</v>
          </cell>
          <cell r="BX6">
            <v>88.9503393691762</v>
          </cell>
          <cell r="BY6">
            <v>26.75</v>
          </cell>
          <cell r="BZ6">
            <v>100</v>
          </cell>
        </row>
        <row r="7">
          <cell r="D7" t="str">
            <v>C1010</v>
          </cell>
          <cell r="E7">
            <v>4</v>
          </cell>
          <cell r="F7">
            <v>12.5</v>
          </cell>
          <cell r="G7">
            <v>50</v>
          </cell>
          <cell r="H7">
            <v>37.5</v>
          </cell>
          <cell r="I7">
            <v>28.5714285714286</v>
          </cell>
          <cell r="J7">
            <v>14.2857142857143</v>
          </cell>
          <cell r="K7">
            <v>14.2857142857143</v>
          </cell>
          <cell r="L7">
            <v>57.1428571428571</v>
          </cell>
          <cell r="M7">
            <v>14.2857142857143</v>
          </cell>
          <cell r="N7">
            <v>14.2857142857143</v>
          </cell>
          <cell r="O7">
            <v>14.2857142857143</v>
          </cell>
          <cell r="P7">
            <v>14.2857142857143</v>
          </cell>
          <cell r="Q7">
            <v>14.2857142857143</v>
          </cell>
          <cell r="R7">
            <v>25</v>
          </cell>
          <cell r="S7">
            <v>62.5</v>
          </cell>
          <cell r="T7">
            <v>12.5</v>
          </cell>
          <cell r="U7">
            <v>65.7876616130884</v>
          </cell>
          <cell r="V7">
            <v>7.06993090212085</v>
          </cell>
          <cell r="W7">
            <v>27.1424074847908</v>
          </cell>
          <cell r="X7">
            <v>-0.457607833796877</v>
          </cell>
          <cell r="Y7">
            <v>7.06993090212085</v>
          </cell>
          <cell r="Z7">
            <v>92.9300690978791</v>
          </cell>
          <cell r="AA7">
            <v>-6.27397230247063</v>
          </cell>
          <cell r="AB7">
            <v>88.4872664936625</v>
          </cell>
          <cell r="AC7">
            <v>7.06993090212085</v>
          </cell>
          <cell r="AD7">
            <v>4.44280260421666</v>
          </cell>
          <cell r="AE7">
            <v>6.72610305493289</v>
          </cell>
          <cell r="AF7">
            <v>74.3276808457384</v>
          </cell>
          <cell r="AG7">
            <v>5.38951227416348</v>
          </cell>
          <cell r="AH7">
            <v>20.2828068800981</v>
          </cell>
          <cell r="AI7">
            <v>4.5551174101158</v>
          </cell>
          <cell r="AJ7">
            <v>74.3276808457384</v>
          </cell>
          <cell r="AK7">
            <v>5.38951227416348</v>
          </cell>
          <cell r="AL7">
            <v>20.2828068800981</v>
          </cell>
          <cell r="AM7">
            <v>1.80742661510256</v>
          </cell>
          <cell r="AN7">
            <v>74.3276808457384</v>
          </cell>
          <cell r="AO7">
            <v>9.41045234219366</v>
          </cell>
          <cell r="AP7">
            <v>16.2618668120679</v>
          </cell>
          <cell r="AQ7">
            <v>3.56424626491494</v>
          </cell>
          <cell r="AR7">
            <v>75.9739885049451</v>
          </cell>
          <cell r="AS7">
            <v>4.68799210677474</v>
          </cell>
          <cell r="AT7">
            <v>19.3380193882802</v>
          </cell>
          <cell r="AU7">
            <v>3.24092619428519</v>
          </cell>
          <cell r="AV7">
            <v>50.9530677362919</v>
          </cell>
          <cell r="AW7">
            <v>29.708912875428</v>
          </cell>
          <cell r="AX7">
            <v>19.3380193882802</v>
          </cell>
          <cell r="AY7">
            <v>1.32371198007799</v>
          </cell>
          <cell r="AZ7">
            <v>78.6507349053193</v>
          </cell>
          <cell r="BA7">
            <v>4.68799210677474</v>
          </cell>
          <cell r="BB7">
            <v>16.661272987906</v>
          </cell>
          <cell r="BC7">
            <v>2.96149720021825</v>
          </cell>
          <cell r="BD7">
            <v>24.2695315273231</v>
          </cell>
          <cell r="BE7">
            <v>63.7016008978592</v>
          </cell>
          <cell r="BF7">
            <v>12.0288675748177</v>
          </cell>
          <cell r="BG7">
            <v>83.6509759263126</v>
          </cell>
          <cell r="BH7">
            <v>94.189567128067</v>
          </cell>
          <cell r="BI7">
            <v>5.81043287193297</v>
          </cell>
          <cell r="BJ7">
            <v>12.5</v>
          </cell>
          <cell r="BK7">
            <v>87.5</v>
          </cell>
          <cell r="BL7">
            <v>57.1428571428571</v>
          </cell>
          <cell r="BM7">
            <v>42.8571428571429</v>
          </cell>
          <cell r="BN7">
            <v>11.0496606308239</v>
          </cell>
          <cell r="BO7">
            <v>0</v>
          </cell>
          <cell r="BP7">
            <v>88.9503393691762</v>
          </cell>
          <cell r="BQ7">
            <v>-69.0056448014347</v>
          </cell>
          <cell r="BR7">
            <v>11.0496606308239</v>
          </cell>
          <cell r="BS7">
            <v>0</v>
          </cell>
          <cell r="BT7">
            <v>88.9503393691762</v>
          </cell>
          <cell r="BU7">
            <v>-71.67415498251</v>
          </cell>
          <cell r="BV7">
            <v>11.0496606308239</v>
          </cell>
          <cell r="BW7">
            <v>0</v>
          </cell>
          <cell r="BX7">
            <v>88.9503393691762</v>
          </cell>
          <cell r="BY7">
            <v>26.75</v>
          </cell>
          <cell r="BZ7">
            <v>100</v>
          </cell>
        </row>
        <row r="8">
          <cell r="D8" t="str">
            <v>C103</v>
          </cell>
          <cell r="E8">
            <v>3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  <cell r="L8">
            <v>50</v>
          </cell>
          <cell r="M8">
            <v>100</v>
          </cell>
          <cell r="N8">
            <v>31.1359212286758</v>
          </cell>
          <cell r="O8">
            <v>68.8640787713242</v>
          </cell>
          <cell r="P8">
            <v>20.2383487986392</v>
          </cell>
          <cell r="Q8">
            <v>31.1359212286758</v>
          </cell>
          <cell r="R8">
            <v>68.8640787713242</v>
          </cell>
          <cell r="S8">
            <v>9.63388297747761</v>
          </cell>
          <cell r="T8">
            <v>100</v>
          </cell>
          <cell r="U8">
            <v>0</v>
          </cell>
          <cell r="V8">
            <v>31.5096395544959</v>
          </cell>
          <cell r="W8">
            <v>68.4903604455041</v>
          </cell>
          <cell r="X8">
            <v>13.5491450084332</v>
          </cell>
          <cell r="Y8">
            <v>31.5096395544959</v>
          </cell>
          <cell r="Z8">
            <v>68.4903604455041</v>
          </cell>
          <cell r="AA8">
            <v>2.24721709753405</v>
          </cell>
          <cell r="AB8">
            <v>100</v>
          </cell>
          <cell r="AC8">
            <v>0</v>
          </cell>
          <cell r="AD8">
            <v>33.0172134547785</v>
          </cell>
          <cell r="AE8">
            <v>66.9827865452215</v>
          </cell>
          <cell r="AF8">
            <v>5.94309842186013</v>
          </cell>
          <cell r="AG8">
            <v>33.0172134547785</v>
          </cell>
          <cell r="AH8">
            <v>66.9827865452215</v>
          </cell>
          <cell r="AI8">
            <v>2.59395909459906</v>
          </cell>
          <cell r="AJ8">
            <v>33.0172134547785</v>
          </cell>
          <cell r="AK8">
            <v>66.9827865452215</v>
          </cell>
          <cell r="AL8">
            <v>3.30172134547785</v>
          </cell>
          <cell r="AM8">
            <v>31.1359212286758</v>
          </cell>
          <cell r="AN8">
            <v>68.8640787713242</v>
          </cell>
          <cell r="AO8">
            <v>87.1795144860073</v>
          </cell>
          <cell r="AP8">
            <v>31.1359212286758</v>
          </cell>
          <cell r="AQ8">
            <v>68.8640787713242</v>
          </cell>
          <cell r="AR8">
            <v>50</v>
          </cell>
          <cell r="AS8">
            <v>50</v>
          </cell>
          <cell r="AT8">
            <v>100</v>
          </cell>
          <cell r="AU8">
            <v>0.0333222259246918</v>
          </cell>
          <cell r="AV8">
            <v>99.9666777740753</v>
          </cell>
          <cell r="AW8">
            <v>0.0269910029990003</v>
          </cell>
          <cell r="AX8">
            <v>0.0333222259246918</v>
          </cell>
          <cell r="AY8">
            <v>99.9666777740753</v>
          </cell>
          <cell r="AZ8">
            <v>0.0169943352215928</v>
          </cell>
          <cell r="BA8">
            <v>100</v>
          </cell>
          <cell r="BB8">
            <v>0</v>
          </cell>
          <cell r="BC8">
            <v>100</v>
          </cell>
        </row>
        <row r="9">
          <cell r="D9" t="str">
            <v>C1030</v>
          </cell>
          <cell r="E9">
            <v>4</v>
          </cell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50</v>
          </cell>
          <cell r="M9">
            <v>100</v>
          </cell>
          <cell r="N9">
            <v>31.1359212286758</v>
          </cell>
          <cell r="O9">
            <v>68.8640787713242</v>
          </cell>
          <cell r="P9">
            <v>20.2383487986392</v>
          </cell>
          <cell r="Q9">
            <v>31.1359212286758</v>
          </cell>
          <cell r="R9">
            <v>68.8640787713242</v>
          </cell>
          <cell r="S9">
            <v>9.63388297747761</v>
          </cell>
          <cell r="T9">
            <v>100</v>
          </cell>
          <cell r="U9">
            <v>0</v>
          </cell>
          <cell r="V9">
            <v>31.5096395544959</v>
          </cell>
          <cell r="W9">
            <v>68.4903604455041</v>
          </cell>
          <cell r="X9">
            <v>13.5491450084332</v>
          </cell>
          <cell r="Y9">
            <v>31.5096395544959</v>
          </cell>
          <cell r="Z9">
            <v>68.4903604455041</v>
          </cell>
          <cell r="AA9">
            <v>2.24721709753405</v>
          </cell>
          <cell r="AB9">
            <v>100</v>
          </cell>
          <cell r="AC9">
            <v>0</v>
          </cell>
          <cell r="AD9">
            <v>33.0172134547785</v>
          </cell>
          <cell r="AE9">
            <v>66.9827865452215</v>
          </cell>
          <cell r="AF9">
            <v>5.94309842186013</v>
          </cell>
          <cell r="AG9">
            <v>33.0172134547785</v>
          </cell>
          <cell r="AH9">
            <v>66.9827865452215</v>
          </cell>
          <cell r="AI9">
            <v>2.59395909459906</v>
          </cell>
          <cell r="AJ9">
            <v>33.0172134547785</v>
          </cell>
          <cell r="AK9">
            <v>66.9827865452215</v>
          </cell>
          <cell r="AL9">
            <v>3.30172134547785</v>
          </cell>
          <cell r="AM9">
            <v>31.1359212286758</v>
          </cell>
          <cell r="AN9">
            <v>68.8640787713242</v>
          </cell>
          <cell r="AO9">
            <v>87.1795144860073</v>
          </cell>
          <cell r="AP9">
            <v>31.1359212286758</v>
          </cell>
          <cell r="AQ9">
            <v>68.8640787713242</v>
          </cell>
          <cell r="AR9">
            <v>50</v>
          </cell>
          <cell r="AS9">
            <v>50</v>
          </cell>
          <cell r="AT9">
            <v>100</v>
          </cell>
          <cell r="AU9">
            <v>0.0333222259246918</v>
          </cell>
          <cell r="AV9">
            <v>99.9666777740753</v>
          </cell>
          <cell r="AW9">
            <v>0.0269910029990003</v>
          </cell>
          <cell r="AX9">
            <v>0.0333222259246918</v>
          </cell>
          <cell r="AY9">
            <v>99.9666777740753</v>
          </cell>
          <cell r="AZ9">
            <v>0.0169943352215928</v>
          </cell>
          <cell r="BA9">
            <v>100</v>
          </cell>
          <cell r="BB9">
            <v>0</v>
          </cell>
          <cell r="BC9">
            <v>100</v>
          </cell>
        </row>
        <row r="10">
          <cell r="D10" t="str">
            <v>C104</v>
          </cell>
          <cell r="E10">
            <v>3</v>
          </cell>
          <cell r="F10">
            <v>75</v>
          </cell>
          <cell r="G10">
            <v>25</v>
          </cell>
          <cell r="H10">
            <v>12.5</v>
          </cell>
          <cell r="I10">
            <v>12.5</v>
          </cell>
          <cell r="J10">
            <v>50</v>
          </cell>
          <cell r="K10">
            <v>12.5</v>
          </cell>
          <cell r="L10">
            <v>12.5</v>
          </cell>
          <cell r="M10">
            <v>12.5</v>
          </cell>
          <cell r="N10">
            <v>25</v>
          </cell>
          <cell r="O10">
            <v>12.5</v>
          </cell>
          <cell r="P10">
            <v>50</v>
          </cell>
          <cell r="Q10">
            <v>50</v>
          </cell>
          <cell r="R10">
            <v>33.4492744951771</v>
          </cell>
          <cell r="S10">
            <v>66.550725504823</v>
          </cell>
          <cell r="T10">
            <v>2.16221774207347</v>
          </cell>
          <cell r="U10">
            <v>33.4492744951771</v>
          </cell>
          <cell r="V10">
            <v>66.550725504823</v>
          </cell>
          <cell r="W10">
            <v>-0.961395833239466</v>
          </cell>
          <cell r="X10">
            <v>33.4492744951771</v>
          </cell>
          <cell r="Y10">
            <v>66.550725504823</v>
          </cell>
          <cell r="Z10">
            <v>1.25228572335626</v>
          </cell>
          <cell r="AA10">
            <v>29.7484787826318</v>
          </cell>
          <cell r="AB10">
            <v>70.2515212173682</v>
          </cell>
          <cell r="AC10">
            <v>-8.89248796251853</v>
          </cell>
          <cell r="AD10">
            <v>29.7484787826318</v>
          </cell>
          <cell r="AE10">
            <v>70.2515212173682</v>
          </cell>
          <cell r="AF10">
            <v>-7.83127832639656</v>
          </cell>
          <cell r="AG10">
            <v>46.6455804168021</v>
          </cell>
          <cell r="AH10">
            <v>53.3544195831979</v>
          </cell>
          <cell r="AI10">
            <v>1.23560045280228</v>
          </cell>
          <cell r="AJ10">
            <v>19.2751867584642</v>
          </cell>
          <cell r="AK10">
            <v>80.7248132415358</v>
          </cell>
          <cell r="AL10">
            <v>-8.78532397966418</v>
          </cell>
          <cell r="AM10">
            <v>28.6571955101037</v>
          </cell>
          <cell r="AN10">
            <v>71.3428044898963</v>
          </cell>
          <cell r="AO10">
            <v>-9.83775560944996</v>
          </cell>
          <cell r="AP10">
            <v>31.8857389765005</v>
          </cell>
          <cell r="AQ10">
            <v>68.1142610234994</v>
          </cell>
          <cell r="AR10">
            <v>-2.07353184667556</v>
          </cell>
          <cell r="AS10">
            <v>41.0162515627458</v>
          </cell>
          <cell r="AT10">
            <v>54.9815355028716</v>
          </cell>
          <cell r="AU10">
            <v>4.0022129343826</v>
          </cell>
          <cell r="AV10">
            <v>69.4671525046241</v>
          </cell>
          <cell r="AW10">
            <v>87.4402776137095</v>
          </cell>
          <cell r="AX10">
            <v>12.5597223862905</v>
          </cell>
          <cell r="AY10">
            <v>25</v>
          </cell>
          <cell r="AZ10">
            <v>75</v>
          </cell>
          <cell r="BA10">
            <v>28.5714285714286</v>
          </cell>
          <cell r="BB10">
            <v>71.4285714285714</v>
          </cell>
          <cell r="BC10">
            <v>100</v>
          </cell>
          <cell r="BD10">
            <v>51.8556240990105</v>
          </cell>
          <cell r="BE10">
            <v>85.3859020261262</v>
          </cell>
          <cell r="BF10">
            <v>14.6140979738738</v>
          </cell>
          <cell r="BG10">
            <v>9.33989262013123</v>
          </cell>
          <cell r="BH10">
            <v>100</v>
          </cell>
          <cell r="BI10">
            <v>-22.6000003814697</v>
          </cell>
          <cell r="BJ10">
            <v>33.3333333333333</v>
          </cell>
          <cell r="BK10">
            <v>33.3333333333333</v>
          </cell>
          <cell r="BL10">
            <v>33.3333333333333</v>
          </cell>
          <cell r="BM10">
            <v>6000</v>
          </cell>
          <cell r="BN10">
            <v>12.5</v>
          </cell>
          <cell r="BO10">
            <v>25</v>
          </cell>
          <cell r="BP10">
            <v>12.5</v>
          </cell>
          <cell r="BQ10">
            <v>12.5</v>
          </cell>
          <cell r="BR10">
            <v>2000</v>
          </cell>
        </row>
        <row r="11">
          <cell r="D11" t="str">
            <v>C1040</v>
          </cell>
          <cell r="E11">
            <v>4</v>
          </cell>
          <cell r="F11">
            <v>75</v>
          </cell>
          <cell r="G11">
            <v>25</v>
          </cell>
          <cell r="H11">
            <v>12.5</v>
          </cell>
          <cell r="I11">
            <v>12.5</v>
          </cell>
          <cell r="J11">
            <v>50</v>
          </cell>
          <cell r="K11">
            <v>12.5</v>
          </cell>
          <cell r="L11">
            <v>12.5</v>
          </cell>
          <cell r="M11">
            <v>12.5</v>
          </cell>
          <cell r="N11">
            <v>25</v>
          </cell>
          <cell r="O11">
            <v>12.5</v>
          </cell>
          <cell r="P11">
            <v>50</v>
          </cell>
          <cell r="Q11">
            <v>50</v>
          </cell>
          <cell r="R11">
            <v>33.4492744951771</v>
          </cell>
          <cell r="S11">
            <v>66.5507255048229</v>
          </cell>
          <cell r="T11">
            <v>2.16221774207347</v>
          </cell>
          <cell r="U11">
            <v>33.4492744951771</v>
          </cell>
          <cell r="V11">
            <v>66.5507255048229</v>
          </cell>
          <cell r="W11">
            <v>-0.961395833239466</v>
          </cell>
          <cell r="X11">
            <v>33.4492744951771</v>
          </cell>
          <cell r="Y11">
            <v>66.5507255048229</v>
          </cell>
          <cell r="Z11">
            <v>1.25228572335626</v>
          </cell>
          <cell r="AA11">
            <v>29.7484787826318</v>
          </cell>
          <cell r="AB11">
            <v>70.2515212173682</v>
          </cell>
          <cell r="AC11">
            <v>-8.89248796251853</v>
          </cell>
          <cell r="AD11">
            <v>29.7484787826318</v>
          </cell>
          <cell r="AE11">
            <v>70.2515212173682</v>
          </cell>
          <cell r="AF11">
            <v>-7.83127832639656</v>
          </cell>
          <cell r="AG11">
            <v>46.6455804168021</v>
          </cell>
          <cell r="AH11">
            <v>53.3544195831979</v>
          </cell>
          <cell r="AI11">
            <v>1.23560045280228</v>
          </cell>
          <cell r="AJ11">
            <v>19.2751867584642</v>
          </cell>
          <cell r="AK11">
            <v>80.7248132415358</v>
          </cell>
          <cell r="AL11">
            <v>-8.78532397966418</v>
          </cell>
          <cell r="AM11">
            <v>28.6571955101037</v>
          </cell>
          <cell r="AN11">
            <v>71.3428044898963</v>
          </cell>
          <cell r="AO11">
            <v>-9.83775560944996</v>
          </cell>
          <cell r="AP11">
            <v>31.8857389765005</v>
          </cell>
          <cell r="AQ11">
            <v>68.1142610234994</v>
          </cell>
          <cell r="AR11">
            <v>-2.07353184667556</v>
          </cell>
          <cell r="AS11">
            <v>41.0162515627458</v>
          </cell>
          <cell r="AT11">
            <v>54.9815355028716</v>
          </cell>
          <cell r="AU11">
            <v>4.0022129343826</v>
          </cell>
          <cell r="AV11">
            <v>69.4671525046241</v>
          </cell>
          <cell r="AW11">
            <v>87.4402776137095</v>
          </cell>
          <cell r="AX11">
            <v>12.5597223862905</v>
          </cell>
          <cell r="AY11">
            <v>25</v>
          </cell>
          <cell r="AZ11">
            <v>75</v>
          </cell>
          <cell r="BA11">
            <v>28.5714285714286</v>
          </cell>
          <cell r="BB11">
            <v>71.4285714285714</v>
          </cell>
          <cell r="BC11">
            <v>100</v>
          </cell>
          <cell r="BD11">
            <v>51.8556240990105</v>
          </cell>
          <cell r="BE11">
            <v>85.3859020261262</v>
          </cell>
          <cell r="BF11">
            <v>14.6140979738738</v>
          </cell>
          <cell r="BG11">
            <v>9.33989262013123</v>
          </cell>
          <cell r="BH11">
            <v>100</v>
          </cell>
          <cell r="BI11">
            <v>-22.6000003814697</v>
          </cell>
          <cell r="BJ11">
            <v>33.3333333333333</v>
          </cell>
          <cell r="BK11">
            <v>33.3333333333333</v>
          </cell>
          <cell r="BL11">
            <v>33.3333333333333</v>
          </cell>
          <cell r="BM11">
            <v>6000</v>
          </cell>
          <cell r="BN11">
            <v>50</v>
          </cell>
          <cell r="BO11">
            <v>100</v>
          </cell>
          <cell r="BP11">
            <v>50</v>
          </cell>
          <cell r="BQ11">
            <v>50</v>
          </cell>
          <cell r="BR11">
            <v>2000</v>
          </cell>
        </row>
        <row r="12">
          <cell r="D12" t="str">
            <v>C105</v>
          </cell>
          <cell r="E12">
            <v>3</v>
          </cell>
          <cell r="F12">
            <v>76.9230769230769</v>
          </cell>
          <cell r="G12">
            <v>23.0769230769231</v>
          </cell>
          <cell r="H12">
            <v>7.69230769230769</v>
          </cell>
          <cell r="I12">
            <v>15.3846153846154</v>
          </cell>
          <cell r="J12">
            <v>15.3846153846154</v>
          </cell>
          <cell r="K12">
            <v>15.3846153846154</v>
          </cell>
          <cell r="L12">
            <v>15.3846153846154</v>
          </cell>
          <cell r="M12">
            <v>7.69230769230769</v>
          </cell>
          <cell r="N12">
            <v>46.1538461538462</v>
          </cell>
          <cell r="O12">
            <v>7.69230769230769</v>
          </cell>
          <cell r="P12">
            <v>15.3846153846154</v>
          </cell>
          <cell r="Q12">
            <v>7.69230769230769</v>
          </cell>
          <cell r="R12">
            <v>7.69230769230769</v>
          </cell>
          <cell r="S12">
            <v>7.69230769230769</v>
          </cell>
          <cell r="T12">
            <v>7.69230769230769</v>
          </cell>
          <cell r="U12">
            <v>46.1538461538462</v>
          </cell>
          <cell r="V12">
            <v>38.4615384615385</v>
          </cell>
          <cell r="W12">
            <v>15.3846153846154</v>
          </cell>
          <cell r="X12">
            <v>88.1450484607256</v>
          </cell>
          <cell r="Y12">
            <v>2.32688453590577</v>
          </cell>
          <cell r="Z12">
            <v>9.52806700336863</v>
          </cell>
          <cell r="AA12">
            <v>20.5212172315444</v>
          </cell>
          <cell r="AB12">
            <v>87.1599209602275</v>
          </cell>
          <cell r="AC12">
            <v>6.36250952640855</v>
          </cell>
          <cell r="AD12">
            <v>6.47756951336392</v>
          </cell>
          <cell r="AE12">
            <v>18.5340721306376</v>
          </cell>
          <cell r="AF12">
            <v>74.4102179293437</v>
          </cell>
          <cell r="AG12">
            <v>2.32688453590577</v>
          </cell>
          <cell r="AH12">
            <v>23.2628975347505</v>
          </cell>
          <cell r="AI12">
            <v>9.99510394114185</v>
          </cell>
          <cell r="AJ12">
            <v>92.492718172637</v>
          </cell>
          <cell r="AK12">
            <v>2.24897889395264</v>
          </cell>
          <cell r="AL12">
            <v>5.2583029334104</v>
          </cell>
          <cell r="AM12">
            <v>16.9619104896862</v>
          </cell>
          <cell r="AN12">
            <v>75.0443956204541</v>
          </cell>
          <cell r="AO12">
            <v>2.24897889395264</v>
          </cell>
          <cell r="AP12">
            <v>22.7066254855933</v>
          </cell>
          <cell r="AQ12">
            <v>11.2663154828251</v>
          </cell>
          <cell r="AR12">
            <v>84.6352931351159</v>
          </cell>
          <cell r="AS12">
            <v>2.24897889395264</v>
          </cell>
          <cell r="AT12">
            <v>13.1157279709314</v>
          </cell>
          <cell r="AU12">
            <v>8.82736011625557</v>
          </cell>
          <cell r="AV12">
            <v>87.2481047012676</v>
          </cell>
          <cell r="AW12">
            <v>2.34133727762706</v>
          </cell>
          <cell r="AX12">
            <v>10.4105580211053</v>
          </cell>
          <cell r="AY12">
            <v>16.3568888012033</v>
          </cell>
          <cell r="AZ12">
            <v>79.0755942237302</v>
          </cell>
          <cell r="BA12">
            <v>2.34133727762706</v>
          </cell>
          <cell r="BB12">
            <v>18.5830684986427</v>
          </cell>
          <cell r="BC12">
            <v>11.5266800174223</v>
          </cell>
          <cell r="BD12">
            <v>84.0043136735089</v>
          </cell>
          <cell r="BE12">
            <v>2.34133727762706</v>
          </cell>
          <cell r="BF12">
            <v>13.6543490488641</v>
          </cell>
          <cell r="BG12">
            <v>9.13477127119939</v>
          </cell>
          <cell r="BH12">
            <v>4.30141054076716</v>
          </cell>
          <cell r="BI12">
            <v>90.0356128798159</v>
          </cell>
          <cell r="BJ12">
            <v>5.66297657941698</v>
          </cell>
          <cell r="BK12">
            <v>90.0924983953943</v>
          </cell>
          <cell r="BL12">
            <v>3.33609204351121</v>
          </cell>
          <cell r="BM12">
            <v>81.2066245611772</v>
          </cell>
          <cell r="BN12">
            <v>15.4572833953116</v>
          </cell>
          <cell r="BO12">
            <v>61.5384615384615</v>
          </cell>
          <cell r="BP12">
            <v>15.3846153846154</v>
          </cell>
          <cell r="BQ12">
            <v>23.0769230769231</v>
          </cell>
          <cell r="BR12">
            <v>25</v>
          </cell>
          <cell r="BS12">
            <v>75</v>
          </cell>
          <cell r="BT12">
            <v>96.8928489833219</v>
          </cell>
          <cell r="BU12">
            <v>3.10715101667809</v>
          </cell>
          <cell r="BV12">
            <v>4.50616855634411</v>
          </cell>
          <cell r="BW12">
            <v>96.8928489833219</v>
          </cell>
          <cell r="BX12">
            <v>3.10715101667809</v>
          </cell>
          <cell r="BY12">
            <v>21.3849900101646</v>
          </cell>
          <cell r="BZ12">
            <v>96.8928489833219</v>
          </cell>
          <cell r="CA12">
            <v>3.10715101667809</v>
          </cell>
          <cell r="CB12">
            <v>4.86666679382324</v>
          </cell>
          <cell r="CC12">
            <v>41.6666666666667</v>
          </cell>
          <cell r="CD12">
            <v>58.3333333333333</v>
          </cell>
          <cell r="CE12">
            <v>38867</v>
          </cell>
          <cell r="CF12">
            <v>15.3846153846154</v>
          </cell>
          <cell r="CG12">
            <v>30.7692307692308</v>
          </cell>
          <cell r="CH12">
            <v>15.3846153846154</v>
          </cell>
          <cell r="CI12">
            <v>7.69230769230769</v>
          </cell>
          <cell r="CJ12">
            <v>7.69230769230769</v>
          </cell>
          <cell r="CK12">
            <v>15.3846153846154</v>
          </cell>
          <cell r="CL12">
            <v>7.69230769230769</v>
          </cell>
          <cell r="CM12">
            <v>7.69230769230769</v>
          </cell>
          <cell r="CN12">
            <v>7.69230769230769</v>
          </cell>
        </row>
        <row r="13">
          <cell r="D13" t="str">
            <v>C1051</v>
          </cell>
          <cell r="E13">
            <v>4</v>
          </cell>
          <cell r="F13">
            <v>66.6666666666667</v>
          </cell>
          <cell r="G13">
            <v>33.3333333333333</v>
          </cell>
          <cell r="H13">
            <v>11.1111111111111</v>
          </cell>
          <cell r="I13">
            <v>22.2222222222222</v>
          </cell>
          <cell r="J13">
            <v>11.1111111111111</v>
          </cell>
          <cell r="K13">
            <v>22.2222222222222</v>
          </cell>
          <cell r="L13">
            <v>11.1111111111111</v>
          </cell>
          <cell r="M13">
            <v>55.5555555555556</v>
          </cell>
          <cell r="N13">
            <v>11.1111111111111</v>
          </cell>
          <cell r="O13">
            <v>11.1111111111111</v>
          </cell>
          <cell r="P13">
            <v>11.1111111111111</v>
          </cell>
          <cell r="Q13">
            <v>11.1111111111111</v>
          </cell>
          <cell r="R13">
            <v>11.1111111111111</v>
          </cell>
          <cell r="S13">
            <v>11.1111111111111</v>
          </cell>
          <cell r="T13">
            <v>44.4444444444444</v>
          </cell>
          <cell r="U13">
            <v>44.4444444444444</v>
          </cell>
          <cell r="V13">
            <v>11.1111111111111</v>
          </cell>
          <cell r="W13">
            <v>76.4610772221085</v>
          </cell>
          <cell r="X13">
            <v>7.25121574299792</v>
          </cell>
          <cell r="Y13">
            <v>16.2877070348936</v>
          </cell>
          <cell r="Z13">
            <v>22.0527261177851</v>
          </cell>
          <cell r="AA13">
            <v>74.3220492553174</v>
          </cell>
          <cell r="AB13">
            <v>18.9169870644445</v>
          </cell>
          <cell r="AC13">
            <v>6.76096368023812</v>
          </cell>
          <cell r="AD13">
            <v>19.8487129695096</v>
          </cell>
          <cell r="AE13">
            <v>48.947507853727</v>
          </cell>
          <cell r="AF13">
            <v>7.25121574299792</v>
          </cell>
          <cell r="AG13">
            <v>43.801276403275</v>
          </cell>
          <cell r="AH13">
            <v>6.79030663892025</v>
          </cell>
          <cell r="AI13">
            <v>77.2675227208374</v>
          </cell>
          <cell r="AJ13">
            <v>6.81003627994242</v>
          </cell>
          <cell r="AK13">
            <v>15.9224409992202</v>
          </cell>
          <cell r="AL13">
            <v>19.3377736590654</v>
          </cell>
          <cell r="AM13">
            <v>51.3796498115647</v>
          </cell>
          <cell r="AN13">
            <v>6.81003627994242</v>
          </cell>
          <cell r="AO13">
            <v>41.8103139084929</v>
          </cell>
          <cell r="AP13">
            <v>11.669497971321</v>
          </cell>
          <cell r="AQ13">
            <v>80.4214341554208</v>
          </cell>
          <cell r="AR13">
            <v>6.81003627994242</v>
          </cell>
          <cell r="AS13">
            <v>12.7685295646368</v>
          </cell>
          <cell r="AT13">
            <v>10.4133998536027</v>
          </cell>
          <cell r="AU13">
            <v>77.1880792164563</v>
          </cell>
          <cell r="AV13">
            <v>6.83383540840507</v>
          </cell>
          <cell r="AW13">
            <v>15.9780853751387</v>
          </cell>
          <cell r="AX13">
            <v>19.2582386927461</v>
          </cell>
          <cell r="AY13">
            <v>51.5592069880562</v>
          </cell>
          <cell r="AZ13">
            <v>6.83383540840507</v>
          </cell>
          <cell r="BA13">
            <v>41.6069576035388</v>
          </cell>
          <cell r="BB13">
            <v>11.7736565855263</v>
          </cell>
          <cell r="BC13">
            <v>80.3530126691768</v>
          </cell>
          <cell r="BD13">
            <v>6.83383540840507</v>
          </cell>
          <cell r="BE13">
            <v>12.8131519224182</v>
          </cell>
          <cell r="BF13">
            <v>11.2991710815449</v>
          </cell>
          <cell r="BG13">
            <v>82.3525988113061</v>
          </cell>
          <cell r="BH13">
            <v>17.6474011886939</v>
          </cell>
          <cell r="BI13">
            <v>76.0009143989049</v>
          </cell>
          <cell r="BJ13">
            <v>10.396185445696</v>
          </cell>
          <cell r="BK13">
            <v>54.8390294429247</v>
          </cell>
          <cell r="BL13">
            <v>34.7647851113793</v>
          </cell>
          <cell r="BM13">
            <v>66.6666666666667</v>
          </cell>
          <cell r="BN13">
            <v>22.2222222222222</v>
          </cell>
          <cell r="BO13">
            <v>11.1111111111111</v>
          </cell>
          <cell r="BP13">
            <v>11.1111111111111</v>
          </cell>
          <cell r="BQ13">
            <v>88.8888888888889</v>
          </cell>
          <cell r="BR13">
            <v>100</v>
          </cell>
          <cell r="BS13">
            <v>-10</v>
          </cell>
          <cell r="BT13">
            <v>100</v>
          </cell>
          <cell r="BU13">
            <v>-19</v>
          </cell>
          <cell r="BV13">
            <v>100</v>
          </cell>
          <cell r="BW13">
            <v>-26</v>
          </cell>
          <cell r="BX13">
            <v>33.3333333333333</v>
          </cell>
          <cell r="BY13">
            <v>66.6666666666667</v>
          </cell>
          <cell r="BZ13">
            <v>6500</v>
          </cell>
          <cell r="CA13">
            <v>66.6666666666666</v>
          </cell>
          <cell r="CB13">
            <v>100</v>
          </cell>
          <cell r="CC13">
            <v>33.3333333333333</v>
          </cell>
          <cell r="CD13">
            <v>33.3333333333333</v>
          </cell>
          <cell r="CE13">
            <v>33.3333333333333</v>
          </cell>
          <cell r="CF13">
            <v>33.3333333333333</v>
          </cell>
        </row>
        <row r="14">
          <cell r="D14" t="str">
            <v>C1052</v>
          </cell>
          <cell r="E14">
            <v>4</v>
          </cell>
          <cell r="F14">
            <v>100</v>
          </cell>
          <cell r="G14">
            <v>50</v>
          </cell>
          <cell r="H14">
            <v>50</v>
          </cell>
          <cell r="I14">
            <v>50</v>
          </cell>
          <cell r="J14">
            <v>50</v>
          </cell>
          <cell r="K14">
            <v>53.2823671086124</v>
          </cell>
          <cell r="L14">
            <v>46.7176328913876</v>
          </cell>
          <cell r="M14">
            <v>14.9051688174678</v>
          </cell>
          <cell r="N14">
            <v>53.2823671086124</v>
          </cell>
          <cell r="O14">
            <v>46.7176328913876</v>
          </cell>
          <cell r="P14">
            <v>1.85098887585782</v>
          </cell>
          <cell r="Q14">
            <v>100</v>
          </cell>
          <cell r="R14">
            <v>-8.60927047992398</v>
          </cell>
          <cell r="S14">
            <v>100</v>
          </cell>
          <cell r="T14">
            <v>10.8433439560726</v>
          </cell>
          <cell r="U14">
            <v>100</v>
          </cell>
          <cell r="V14">
            <v>-4.54289517717567</v>
          </cell>
          <cell r="W14">
            <v>100</v>
          </cell>
          <cell r="X14">
            <v>-3.6007279209004</v>
          </cell>
          <cell r="Y14">
            <v>46.7176328913876</v>
          </cell>
          <cell r="Z14">
            <v>53.2823671086124</v>
          </cell>
          <cell r="AA14">
            <v>-1.41160047890823</v>
          </cell>
          <cell r="AB14">
            <v>53.2823671086124</v>
          </cell>
          <cell r="AC14">
            <v>46.7176328913876</v>
          </cell>
          <cell r="AD14">
            <v>3.98228356020231</v>
          </cell>
          <cell r="AE14">
            <v>100</v>
          </cell>
          <cell r="AF14">
            <v>-3.6007279209004</v>
          </cell>
          <cell r="AG14">
            <v>46.7176328913876</v>
          </cell>
          <cell r="AH14">
            <v>53.2823671086124</v>
          </cell>
          <cell r="AI14">
            <v>70.4671763289139</v>
          </cell>
          <cell r="AJ14">
            <v>53.2823671086124</v>
          </cell>
          <cell r="AK14">
            <v>46.7176328913876</v>
          </cell>
          <cell r="AL14">
            <v>50</v>
          </cell>
          <cell r="AM14">
            <v>50</v>
          </cell>
          <cell r="AN14">
            <v>100</v>
          </cell>
          <cell r="AO14">
            <v>100</v>
          </cell>
        </row>
        <row r="15">
          <cell r="D15" t="str">
            <v>C1053</v>
          </cell>
          <cell r="E15">
            <v>4</v>
          </cell>
          <cell r="F15">
            <v>100</v>
          </cell>
          <cell r="G15">
            <v>50</v>
          </cell>
          <cell r="H15">
            <v>50</v>
          </cell>
          <cell r="I15">
            <v>50</v>
          </cell>
          <cell r="J15">
            <v>100</v>
          </cell>
          <cell r="K15">
            <v>100</v>
          </cell>
          <cell r="L15">
            <v>20.5648759182941</v>
          </cell>
          <cell r="M15">
            <v>100</v>
          </cell>
          <cell r="N15">
            <v>20.4320802953903</v>
          </cell>
          <cell r="O15">
            <v>100</v>
          </cell>
          <cell r="P15">
            <v>14.6649671629143</v>
          </cell>
          <cell r="Q15">
            <v>100</v>
          </cell>
          <cell r="R15">
            <v>16.5484458999077</v>
          </cell>
          <cell r="S15">
            <v>100</v>
          </cell>
          <cell r="T15">
            <v>13.4594746034056</v>
          </cell>
          <cell r="U15">
            <v>100</v>
          </cell>
          <cell r="V15">
            <v>9.82981783246529</v>
          </cell>
          <cell r="W15">
            <v>100</v>
          </cell>
          <cell r="X15">
            <v>17.5116042760343</v>
          </cell>
          <cell r="Y15">
            <v>100</v>
          </cell>
          <cell r="Z15">
            <v>12.6144780182967</v>
          </cell>
          <cell r="AA15">
            <v>100</v>
          </cell>
          <cell r="AB15">
            <v>9.91092322029249</v>
          </cell>
          <cell r="AC15">
            <v>100</v>
          </cell>
          <cell r="AD15">
            <v>100.873658833015</v>
          </cell>
          <cell r="AE15">
            <v>100</v>
          </cell>
          <cell r="AF15">
            <v>50</v>
          </cell>
          <cell r="AG15">
            <v>50</v>
          </cell>
          <cell r="AH15">
            <v>100</v>
          </cell>
          <cell r="AI15">
            <v>100</v>
          </cell>
          <cell r="AJ15">
            <v>4.97135104247068</v>
          </cell>
          <cell r="AK15">
            <v>100</v>
          </cell>
          <cell r="AL15">
            <v>22.6800521750744</v>
          </cell>
          <cell r="AM15">
            <v>100</v>
          </cell>
          <cell r="AN15">
            <v>20.3000001907349</v>
          </cell>
          <cell r="AO15">
            <v>100</v>
          </cell>
          <cell r="AP15">
            <v>32367</v>
          </cell>
          <cell r="AQ15">
            <v>50</v>
          </cell>
          <cell r="AR15">
            <v>50</v>
          </cell>
          <cell r="AS15">
            <v>50</v>
          </cell>
          <cell r="AT15">
            <v>50</v>
          </cell>
          <cell r="AU15">
            <v>50</v>
          </cell>
          <cell r="AV15">
            <v>50</v>
          </cell>
        </row>
        <row r="16">
          <cell r="D16" t="str">
            <v>C107</v>
          </cell>
          <cell r="E16">
            <v>3</v>
          </cell>
          <cell r="F16">
            <v>66.6666666666666</v>
          </cell>
          <cell r="G16">
            <v>16.6666666666667</v>
          </cell>
          <cell r="H16">
            <v>16.6666666666667</v>
          </cell>
          <cell r="I16">
            <v>50</v>
          </cell>
          <cell r="J16">
            <v>33.3333333333333</v>
          </cell>
          <cell r="K16">
            <v>33.3333333333333</v>
          </cell>
          <cell r="L16">
            <v>66.6666666666666</v>
          </cell>
          <cell r="M16">
            <v>33.3333333333333</v>
          </cell>
          <cell r="N16">
            <v>16.6666666666667</v>
          </cell>
          <cell r="O16">
            <v>66.6666666666666</v>
          </cell>
          <cell r="P16">
            <v>33.3333333333333</v>
          </cell>
          <cell r="Q16">
            <v>32.7941229936678</v>
          </cell>
          <cell r="R16">
            <v>67.2058770063322</v>
          </cell>
          <cell r="S16">
            <v>-7.45703107286229</v>
          </cell>
          <cell r="T16">
            <v>49.4967536293072</v>
          </cell>
          <cell r="U16">
            <v>50.5032463706928</v>
          </cell>
          <cell r="V16">
            <v>-2.34056357228812</v>
          </cell>
          <cell r="W16">
            <v>32.7941229936678</v>
          </cell>
          <cell r="X16">
            <v>67.2058770063322</v>
          </cell>
          <cell r="Y16">
            <v>0.86070423276622</v>
          </cell>
          <cell r="Z16">
            <v>49.786697440526</v>
          </cell>
          <cell r="AA16">
            <v>50.213302559474</v>
          </cell>
          <cell r="AB16">
            <v>-1.26011324200896</v>
          </cell>
          <cell r="AC16">
            <v>32.8865090323406</v>
          </cell>
          <cell r="AD16">
            <v>67.1134909676594</v>
          </cell>
          <cell r="AE16">
            <v>-8.08278664583954</v>
          </cell>
          <cell r="AF16">
            <v>8.64763114685676</v>
          </cell>
          <cell r="AG16">
            <v>91.3523688531432</v>
          </cell>
          <cell r="AH16">
            <v>-9.33633484875915</v>
          </cell>
          <cell r="AI16">
            <v>36.1479872883612</v>
          </cell>
          <cell r="AJ16">
            <v>63.8520127116388</v>
          </cell>
          <cell r="AK16">
            <v>-9.34014073366008</v>
          </cell>
          <cell r="AL16">
            <v>8.22481613136407</v>
          </cell>
          <cell r="AM16">
            <v>91.7751838686359</v>
          </cell>
          <cell r="AN16">
            <v>-9.6670647909643</v>
          </cell>
          <cell r="AO16">
            <v>18.2671052961602</v>
          </cell>
          <cell r="AP16">
            <v>81.7328947038398</v>
          </cell>
          <cell r="AQ16">
            <v>-17.3403552967085</v>
          </cell>
          <cell r="AR16">
            <v>16.7026306356394</v>
          </cell>
          <cell r="AS16">
            <v>56.6418942587653</v>
          </cell>
          <cell r="AT16">
            <v>26.6554751055953</v>
          </cell>
          <cell r="AU16">
            <v>80.9825496110236</v>
          </cell>
          <cell r="AV16">
            <v>83.2973693643606</v>
          </cell>
          <cell r="AW16">
            <v>16.7026306356394</v>
          </cell>
          <cell r="AX16">
            <v>33.3333333333333</v>
          </cell>
          <cell r="AY16">
            <v>66.6666666666666</v>
          </cell>
          <cell r="AZ16">
            <v>100</v>
          </cell>
          <cell r="BA16">
            <v>66.6416802847578</v>
          </cell>
          <cell r="BB16">
            <v>33.3583197152422</v>
          </cell>
          <cell r="BC16">
            <v>18.8102493283192</v>
          </cell>
          <cell r="BD16">
            <v>26.062640713823</v>
          </cell>
          <cell r="BE16">
            <v>73.937359286177</v>
          </cell>
          <cell r="BF16">
            <v>-0.738026962076161</v>
          </cell>
          <cell r="BG16">
            <v>82.9178387453366</v>
          </cell>
          <cell r="BH16">
            <v>17.0821612546634</v>
          </cell>
          <cell r="BI16">
            <v>47.535999751091</v>
          </cell>
          <cell r="BJ16">
            <v>25</v>
          </cell>
          <cell r="BK16">
            <v>75</v>
          </cell>
          <cell r="BL16">
            <v>30000</v>
          </cell>
        </row>
        <row r="17">
          <cell r="D17" t="str">
            <v>C1070</v>
          </cell>
          <cell r="E17">
            <v>4</v>
          </cell>
          <cell r="F17">
            <v>66.6666666666666</v>
          </cell>
          <cell r="G17">
            <v>16.6666666666667</v>
          </cell>
          <cell r="H17">
            <v>16.6666666666667</v>
          </cell>
          <cell r="I17">
            <v>50</v>
          </cell>
          <cell r="J17">
            <v>33.3333333333333</v>
          </cell>
          <cell r="K17">
            <v>33.3333333333333</v>
          </cell>
          <cell r="L17">
            <v>66.6666666666666</v>
          </cell>
          <cell r="M17">
            <v>33.3333333333333</v>
          </cell>
          <cell r="N17">
            <v>16.6666666666667</v>
          </cell>
          <cell r="O17">
            <v>66.6666666666666</v>
          </cell>
          <cell r="P17">
            <v>33.3333333333333</v>
          </cell>
          <cell r="Q17">
            <v>32.7941229936678</v>
          </cell>
          <cell r="R17">
            <v>67.2058770063322</v>
          </cell>
          <cell r="S17">
            <v>-7.45703107286229</v>
          </cell>
          <cell r="T17">
            <v>49.4967536293072</v>
          </cell>
          <cell r="U17">
            <v>50.5032463706928</v>
          </cell>
          <cell r="V17">
            <v>-2.34056357228812</v>
          </cell>
          <cell r="W17">
            <v>32.7941229936678</v>
          </cell>
          <cell r="X17">
            <v>67.2058770063322</v>
          </cell>
          <cell r="Y17">
            <v>0.86070423276622</v>
          </cell>
          <cell r="Z17">
            <v>49.786697440526</v>
          </cell>
          <cell r="AA17">
            <v>50.213302559474</v>
          </cell>
          <cell r="AB17">
            <v>-1.26011324200896</v>
          </cell>
          <cell r="AC17">
            <v>32.8865090323406</v>
          </cell>
          <cell r="AD17">
            <v>67.1134909676594</v>
          </cell>
          <cell r="AE17">
            <v>-8.08278664583954</v>
          </cell>
          <cell r="AF17">
            <v>8.64763114685676</v>
          </cell>
          <cell r="AG17">
            <v>91.3523688531432</v>
          </cell>
          <cell r="AH17">
            <v>-9.33633484875915</v>
          </cell>
          <cell r="AI17">
            <v>36.1479872883612</v>
          </cell>
          <cell r="AJ17">
            <v>63.8520127116388</v>
          </cell>
          <cell r="AK17">
            <v>-9.34014073366008</v>
          </cell>
          <cell r="AL17">
            <v>8.22481613136407</v>
          </cell>
          <cell r="AM17">
            <v>91.7751838686359</v>
          </cell>
          <cell r="AN17">
            <v>-9.6670647909643</v>
          </cell>
          <cell r="AO17">
            <v>18.2671052961602</v>
          </cell>
          <cell r="AP17">
            <v>81.7328947038398</v>
          </cell>
          <cell r="AQ17">
            <v>-17.3403552967085</v>
          </cell>
          <cell r="AR17">
            <v>16.7026306356394</v>
          </cell>
          <cell r="AS17">
            <v>56.6418942587653</v>
          </cell>
          <cell r="AT17">
            <v>26.6554751055953</v>
          </cell>
          <cell r="AU17">
            <v>80.9825496110236</v>
          </cell>
          <cell r="AV17">
            <v>83.2973693643606</v>
          </cell>
          <cell r="AW17">
            <v>16.7026306356394</v>
          </cell>
          <cell r="AX17">
            <v>33.3333333333333</v>
          </cell>
          <cell r="AY17">
            <v>66.6666666666666</v>
          </cell>
          <cell r="AZ17">
            <v>100</v>
          </cell>
          <cell r="BA17">
            <v>66.6416802847579</v>
          </cell>
          <cell r="BB17">
            <v>33.3583197152422</v>
          </cell>
          <cell r="BC17">
            <v>18.8102493283192</v>
          </cell>
          <cell r="BD17">
            <v>26.062640713823</v>
          </cell>
          <cell r="BE17">
            <v>73.937359286177</v>
          </cell>
          <cell r="BF17">
            <v>-0.738026962076161</v>
          </cell>
          <cell r="BG17">
            <v>82.9178387453366</v>
          </cell>
          <cell r="BH17">
            <v>17.0821612546634</v>
          </cell>
          <cell r="BI17">
            <v>47.535999751091</v>
          </cell>
          <cell r="BJ17">
            <v>25</v>
          </cell>
          <cell r="BK17">
            <v>75</v>
          </cell>
          <cell r="BL17">
            <v>30000</v>
          </cell>
        </row>
        <row r="18">
          <cell r="D18" t="str">
            <v>C108</v>
          </cell>
          <cell r="E18">
            <v>3</v>
          </cell>
          <cell r="F18">
            <v>82.3529411764706</v>
          </cell>
          <cell r="G18">
            <v>17.6470588235294</v>
          </cell>
          <cell r="H18">
            <v>35.2941176470588</v>
          </cell>
          <cell r="I18">
            <v>11.7647058823529</v>
          </cell>
          <cell r="J18">
            <v>35.2941176470588</v>
          </cell>
          <cell r="K18">
            <v>5.88235294117647</v>
          </cell>
          <cell r="L18">
            <v>35.2941176470588</v>
          </cell>
          <cell r="M18">
            <v>5.88235294117647</v>
          </cell>
          <cell r="N18">
            <v>5.88235294117647</v>
          </cell>
          <cell r="O18">
            <v>5.88235294117647</v>
          </cell>
          <cell r="P18">
            <v>17.6470588235294</v>
          </cell>
          <cell r="Q18">
            <v>5.88235294117647</v>
          </cell>
          <cell r="R18">
            <v>5.88235294117647</v>
          </cell>
          <cell r="S18">
            <v>5.88235294117647</v>
          </cell>
          <cell r="T18">
            <v>11.7647058823529</v>
          </cell>
          <cell r="U18">
            <v>29.4117647058824</v>
          </cell>
          <cell r="V18">
            <v>70.5882352941176</v>
          </cell>
          <cell r="W18">
            <v>75.6302688092812</v>
          </cell>
          <cell r="X18">
            <v>24.3697311907188</v>
          </cell>
          <cell r="Y18">
            <v>5.4539900606797</v>
          </cell>
          <cell r="Z18">
            <v>67.4048981055338</v>
          </cell>
          <cell r="AA18">
            <v>32.5951018944662</v>
          </cell>
          <cell r="AB18">
            <v>-1.4629536852362</v>
          </cell>
          <cell r="AC18">
            <v>64.7692676523192</v>
          </cell>
          <cell r="AD18">
            <v>35.2307323476808</v>
          </cell>
          <cell r="AE18">
            <v>-1.80076407031412</v>
          </cell>
          <cell r="AF18">
            <v>74.5062638854503</v>
          </cell>
          <cell r="AG18">
            <v>25.4937361145497</v>
          </cell>
          <cell r="AH18">
            <v>6.05189573368433</v>
          </cell>
          <cell r="AI18">
            <v>43.8959623523281</v>
          </cell>
          <cell r="AJ18">
            <v>18.5456827688133</v>
          </cell>
          <cell r="AK18">
            <v>37.5583548788586</v>
          </cell>
          <cell r="AL18">
            <v>0.98493252405379</v>
          </cell>
          <cell r="AM18">
            <v>60.681099050662</v>
          </cell>
          <cell r="AN18">
            <v>19.0924613344479</v>
          </cell>
          <cell r="AO18">
            <v>20.2264396148901</v>
          </cell>
          <cell r="AP18">
            <v>5.2008642998165</v>
          </cell>
          <cell r="AQ18">
            <v>56.1911254655147</v>
          </cell>
          <cell r="AR18">
            <v>1.54770170754292</v>
          </cell>
          <cell r="AS18">
            <v>42.2611728269424</v>
          </cell>
          <cell r="AT18">
            <v>-0.216874858505207</v>
          </cell>
          <cell r="AU18">
            <v>38.7717836201472</v>
          </cell>
          <cell r="AV18">
            <v>61.2282163798528</v>
          </cell>
          <cell r="AW18">
            <v>-2.78001281904573</v>
          </cell>
          <cell r="AX18">
            <v>86.4946675839801</v>
          </cell>
          <cell r="AY18">
            <v>13.5053324160199</v>
          </cell>
          <cell r="AZ18">
            <v>7.2016100317731</v>
          </cell>
          <cell r="BA18">
            <v>2.60170917421878</v>
          </cell>
          <cell r="BB18">
            <v>96.0560710977231</v>
          </cell>
          <cell r="BC18">
            <v>1.34221972805809</v>
          </cell>
          <cell r="BD18">
            <v>67.0888171360254</v>
          </cell>
          <cell r="BE18">
            <v>79.7391129978764</v>
          </cell>
          <cell r="BF18">
            <v>20.2608870021237</v>
          </cell>
          <cell r="BG18">
            <v>52.9411764705882</v>
          </cell>
          <cell r="BH18">
            <v>23.5294117647059</v>
          </cell>
          <cell r="BI18">
            <v>23.5294117647059</v>
          </cell>
          <cell r="BJ18">
            <v>93.3333333333333</v>
          </cell>
          <cell r="BK18">
            <v>6.66666666666667</v>
          </cell>
          <cell r="BL18">
            <v>85.8300887031155</v>
          </cell>
          <cell r="BM18">
            <v>14.1699112968845</v>
          </cell>
          <cell r="BN18">
            <v>19.5071511857965</v>
          </cell>
          <cell r="BO18">
            <v>84.5427342321436</v>
          </cell>
          <cell r="BP18">
            <v>15.4572657678564</v>
          </cell>
          <cell r="BQ18">
            <v>55.1741066287525</v>
          </cell>
          <cell r="BR18">
            <v>80.2933901763572</v>
          </cell>
          <cell r="BS18">
            <v>19.7066098236428</v>
          </cell>
          <cell r="BT18">
            <v>41.9492307626284</v>
          </cell>
          <cell r="BU18">
            <v>53.8461538461538</v>
          </cell>
          <cell r="BV18">
            <v>46.1538461538462</v>
          </cell>
          <cell r="BW18">
            <v>4500076744</v>
          </cell>
          <cell r="BX18">
            <v>11.7647058823529</v>
          </cell>
          <cell r="BY18">
            <v>35.2941176470588</v>
          </cell>
          <cell r="BZ18">
            <v>17.6470588235294</v>
          </cell>
          <cell r="CA18">
            <v>11.7647058823529</v>
          </cell>
          <cell r="CB18">
            <v>5.88235294117647</v>
          </cell>
          <cell r="CC18">
            <v>17.6470588235294</v>
          </cell>
          <cell r="CD18">
            <v>4499999744</v>
          </cell>
        </row>
        <row r="19">
          <cell r="D19" t="str">
            <v>C1081</v>
          </cell>
          <cell r="E19">
            <v>4</v>
          </cell>
          <cell r="F19">
            <v>75</v>
          </cell>
          <cell r="G19">
            <v>25</v>
          </cell>
          <cell r="H19">
            <v>50</v>
          </cell>
          <cell r="I19">
            <v>25</v>
          </cell>
          <cell r="J19">
            <v>25</v>
          </cell>
          <cell r="K19">
            <v>25</v>
          </cell>
          <cell r="L19">
            <v>25</v>
          </cell>
          <cell r="M19">
            <v>25</v>
          </cell>
          <cell r="N19">
            <v>75</v>
          </cell>
          <cell r="O19">
            <v>80.4964974712154</v>
          </cell>
          <cell r="P19">
            <v>19.5035025287846</v>
          </cell>
          <cell r="Q19">
            <v>9.12280783382614</v>
          </cell>
          <cell r="R19">
            <v>100</v>
          </cell>
          <cell r="S19">
            <v>3.29979822379741</v>
          </cell>
          <cell r="T19">
            <v>78.3253463905876</v>
          </cell>
          <cell r="U19">
            <v>21.6746536094124</v>
          </cell>
          <cell r="V19">
            <v>4.7768538012645</v>
          </cell>
          <cell r="W19">
            <v>78.6053674388852</v>
          </cell>
          <cell r="X19">
            <v>21.3946325611148</v>
          </cell>
          <cell r="Y19">
            <v>10.1399686053456</v>
          </cell>
          <cell r="Z19">
            <v>80.7484687978166</v>
          </cell>
          <cell r="AA19">
            <v>19.2515312021834</v>
          </cell>
          <cell r="AB19">
            <v>3.98118576890456</v>
          </cell>
          <cell r="AC19">
            <v>100</v>
          </cell>
          <cell r="AD19">
            <v>10.0164744798683</v>
          </cell>
          <cell r="AE19">
            <v>76.753556561858</v>
          </cell>
          <cell r="AF19">
            <v>23.2464434381421</v>
          </cell>
          <cell r="AG19">
            <v>7.85096091135847</v>
          </cell>
          <cell r="AH19">
            <v>79.0331000671867</v>
          </cell>
          <cell r="AI19">
            <v>20.9668999328133</v>
          </cell>
          <cell r="AJ19">
            <v>2.52517101153576</v>
          </cell>
          <cell r="AK19">
            <v>100</v>
          </cell>
          <cell r="AL19">
            <v>13.1077455321314</v>
          </cell>
          <cell r="AM19">
            <v>100</v>
          </cell>
          <cell r="AN19">
            <v>65.3476864342887</v>
          </cell>
          <cell r="AO19">
            <v>80.4964974712154</v>
          </cell>
          <cell r="AP19">
            <v>19.5035025287846</v>
          </cell>
          <cell r="AQ19">
            <v>75</v>
          </cell>
          <cell r="AR19">
            <v>25</v>
          </cell>
          <cell r="AS19">
            <v>66.6666666666666</v>
          </cell>
          <cell r="AT19">
            <v>33.3333333333333</v>
          </cell>
          <cell r="AU19">
            <v>100</v>
          </cell>
          <cell r="AV19">
            <v>24.1000003814697</v>
          </cell>
          <cell r="AW19">
            <v>100</v>
          </cell>
          <cell r="AX19">
            <v>0</v>
          </cell>
          <cell r="AY19">
            <v>21.5</v>
          </cell>
          <cell r="AZ19">
            <v>100</v>
          </cell>
          <cell r="BA19">
            <v>17.1499996185303</v>
          </cell>
          <cell r="BB19">
            <v>33.3333333333333</v>
          </cell>
          <cell r="BC19">
            <v>66.6666666666666</v>
          </cell>
          <cell r="BD19">
            <v>4000</v>
          </cell>
          <cell r="BE19">
            <v>100</v>
          </cell>
          <cell r="BF19">
            <v>100</v>
          </cell>
          <cell r="BG19">
            <v>100</v>
          </cell>
        </row>
        <row r="20">
          <cell r="D20" t="str">
            <v>C1082</v>
          </cell>
          <cell r="E20">
            <v>4</v>
          </cell>
          <cell r="F20">
            <v>100</v>
          </cell>
          <cell r="G20">
            <v>50</v>
          </cell>
          <cell r="H20">
            <v>25</v>
          </cell>
          <cell r="I20">
            <v>25</v>
          </cell>
          <cell r="J20">
            <v>25</v>
          </cell>
          <cell r="K20">
            <v>25</v>
          </cell>
          <cell r="L20">
            <v>25</v>
          </cell>
          <cell r="M20">
            <v>50</v>
          </cell>
          <cell r="N20">
            <v>50</v>
          </cell>
          <cell r="O20">
            <v>100</v>
          </cell>
          <cell r="P20">
            <v>12.4624501787317</v>
          </cell>
          <cell r="Q20">
            <v>62.4392604277187</v>
          </cell>
          <cell r="R20">
            <v>37.5607395722813</v>
          </cell>
          <cell r="S20">
            <v>-0.151888240457638</v>
          </cell>
          <cell r="T20">
            <v>59.0994021149468</v>
          </cell>
          <cell r="U20">
            <v>40.9005978850532</v>
          </cell>
          <cell r="V20">
            <v>-1.39087778784591</v>
          </cell>
          <cell r="W20">
            <v>91.9223356846815</v>
          </cell>
          <cell r="X20">
            <v>8.07766431531856</v>
          </cell>
          <cell r="Y20">
            <v>2.83240100148446</v>
          </cell>
          <cell r="Z20">
            <v>10.5258599692277</v>
          </cell>
          <cell r="AA20">
            <v>52.3093190209428</v>
          </cell>
          <cell r="AB20">
            <v>37.1648210098296</v>
          </cell>
          <cell r="AC20">
            <v>-0.218226125959499</v>
          </cell>
          <cell r="AD20">
            <v>43.0940057916088</v>
          </cell>
          <cell r="AE20">
            <v>56.9059942083912</v>
          </cell>
          <cell r="AF20">
            <v>3.33959701324706</v>
          </cell>
          <cell r="AG20">
            <v>55.0612348764786</v>
          </cell>
          <cell r="AH20">
            <v>44.9387651235214</v>
          </cell>
          <cell r="AI20">
            <v>-0.120979598807665</v>
          </cell>
          <cell r="AJ20">
            <v>1.70270905127476</v>
          </cell>
          <cell r="AK20">
            <v>98.2972909487252</v>
          </cell>
          <cell r="AL20">
            <v>-3.32991980258161</v>
          </cell>
          <cell r="AM20">
            <v>59.9599888915816</v>
          </cell>
          <cell r="AN20">
            <v>40.0400111084184</v>
          </cell>
          <cell r="AO20">
            <v>4.97305618026796</v>
          </cell>
          <cell r="AP20">
            <v>2.47490599671377</v>
          </cell>
          <cell r="AQ20">
            <v>97.5250940032862</v>
          </cell>
          <cell r="AR20">
            <v>64.3310749760717</v>
          </cell>
          <cell r="AS20">
            <v>100</v>
          </cell>
          <cell r="AT20">
            <v>50</v>
          </cell>
          <cell r="AU20">
            <v>50</v>
          </cell>
          <cell r="AV20">
            <v>100</v>
          </cell>
          <cell r="AW20">
            <v>85.529283636781</v>
          </cell>
          <cell r="AX20">
            <v>14.470716363219</v>
          </cell>
          <cell r="AY20">
            <v>8.50497557541666</v>
          </cell>
          <cell r="AZ20">
            <v>89.1908824307281</v>
          </cell>
          <cell r="BA20">
            <v>10.8091175692719</v>
          </cell>
          <cell r="BB20">
            <v>6.76373209145745</v>
          </cell>
          <cell r="BC20">
            <v>84.2837098682598</v>
          </cell>
          <cell r="BD20">
            <v>15.7162901317402</v>
          </cell>
          <cell r="BE20">
            <v>-5.22666637102763</v>
          </cell>
          <cell r="BF20">
            <v>33.3333333333333</v>
          </cell>
          <cell r="BG20">
            <v>66.6666666666666</v>
          </cell>
          <cell r="BH20">
            <v>1125</v>
          </cell>
          <cell r="BI20">
            <v>100</v>
          </cell>
          <cell r="BJ20">
            <v>100</v>
          </cell>
        </row>
        <row r="21">
          <cell r="D21" t="str">
            <v>C1089</v>
          </cell>
          <cell r="E21">
            <v>4</v>
          </cell>
          <cell r="F21">
            <v>77.7777777777778</v>
          </cell>
          <cell r="G21">
            <v>22.2222222222222</v>
          </cell>
          <cell r="H21">
            <v>22.2222222222222</v>
          </cell>
          <cell r="I21">
            <v>11.1111111111111</v>
          </cell>
          <cell r="J21">
            <v>55.5555555555556</v>
          </cell>
          <cell r="K21">
            <v>11.1111111111111</v>
          </cell>
          <cell r="L21">
            <v>44.4444444444444</v>
          </cell>
          <cell r="M21">
            <v>11.1111111111111</v>
          </cell>
          <cell r="N21">
            <v>22.2222222222222</v>
          </cell>
          <cell r="O21">
            <v>11.1111111111111</v>
          </cell>
          <cell r="P21">
            <v>22.2222222222222</v>
          </cell>
          <cell r="Q21">
            <v>22.2222222222222</v>
          </cell>
          <cell r="R21">
            <v>77.7777777777778</v>
          </cell>
          <cell r="S21">
            <v>55.5572899749945</v>
          </cell>
          <cell r="T21">
            <v>44.4427100250055</v>
          </cell>
          <cell r="U21">
            <v>-1.14909549944285</v>
          </cell>
          <cell r="V21">
            <v>59.2061111026465</v>
          </cell>
          <cell r="W21">
            <v>40.7938888973535</v>
          </cell>
          <cell r="X21">
            <v>-4.18969720681814</v>
          </cell>
          <cell r="Y21">
            <v>63.6898388989072</v>
          </cell>
          <cell r="Z21">
            <v>36.3101611010928</v>
          </cell>
          <cell r="AA21">
            <v>-4.5611788891147</v>
          </cell>
          <cell r="AB21">
            <v>59.9286285530602</v>
          </cell>
          <cell r="AC21">
            <v>40.0713714469398</v>
          </cell>
          <cell r="AD21">
            <v>6.96963603655041</v>
          </cell>
          <cell r="AE21">
            <v>55.4327852953065</v>
          </cell>
          <cell r="AF21">
            <v>44.5672147046935</v>
          </cell>
          <cell r="AG21">
            <v>0.789377946588762</v>
          </cell>
          <cell r="AH21">
            <v>58.3985075168314</v>
          </cell>
          <cell r="AI21">
            <v>41.6014924831686</v>
          </cell>
          <cell r="AJ21">
            <v>4.71930186426205</v>
          </cell>
          <cell r="AK21">
            <v>48.3274893739299</v>
          </cell>
          <cell r="AL21">
            <v>3.07299562684917</v>
          </cell>
          <cell r="AM21">
            <v>48.599514999221</v>
          </cell>
          <cell r="AN21">
            <v>-3.61049606507749</v>
          </cell>
          <cell r="AO21">
            <v>43.3016964675486</v>
          </cell>
          <cell r="AP21">
            <v>56.6983035324514</v>
          </cell>
          <cell r="AQ21">
            <v>-4.66114297958106</v>
          </cell>
          <cell r="AR21">
            <v>94.8356400788667</v>
          </cell>
          <cell r="AS21">
            <v>5.16435992113332</v>
          </cell>
          <cell r="AT21">
            <v>5.92734411378813</v>
          </cell>
          <cell r="AU21">
            <v>3.64882112765201</v>
          </cell>
          <cell r="AV21">
            <v>93.5103573708865</v>
          </cell>
          <cell r="AW21">
            <v>2.84082150146148</v>
          </cell>
          <cell r="AX21">
            <v>69.7958993781708</v>
          </cell>
          <cell r="AY21">
            <v>64.253699864606</v>
          </cell>
          <cell r="AZ21">
            <v>35.746300135394</v>
          </cell>
          <cell r="BA21">
            <v>44.4444444444444</v>
          </cell>
          <cell r="BB21">
            <v>11.1111111111111</v>
          </cell>
          <cell r="BC21">
            <v>44.4444444444444</v>
          </cell>
          <cell r="BD21">
            <v>100</v>
          </cell>
          <cell r="BE21">
            <v>84.510655682473</v>
          </cell>
          <cell r="BF21">
            <v>15.4893443175271</v>
          </cell>
          <cell r="BG21">
            <v>31.1922492361117</v>
          </cell>
          <cell r="BH21">
            <v>77.5758450555851</v>
          </cell>
          <cell r="BI21">
            <v>22.4241549444149</v>
          </cell>
          <cell r="BJ21">
            <v>112.877283806599</v>
          </cell>
          <cell r="BK21">
            <v>73.9126121811204</v>
          </cell>
          <cell r="BL21">
            <v>26.0873878188796</v>
          </cell>
          <cell r="BM21">
            <v>65.839999973774</v>
          </cell>
          <cell r="BN21">
            <v>71.4285714285714</v>
          </cell>
          <cell r="BO21">
            <v>28.5714285714286</v>
          </cell>
          <cell r="BP21">
            <v>4500071619</v>
          </cell>
          <cell r="BQ21">
            <v>40</v>
          </cell>
          <cell r="BR21">
            <v>80</v>
          </cell>
          <cell r="BS21">
            <v>40</v>
          </cell>
          <cell r="BT21">
            <v>40</v>
          </cell>
          <cell r="BU21">
            <v>20</v>
          </cell>
          <cell r="BV21">
            <v>20</v>
          </cell>
          <cell r="BW21">
            <v>4499999744</v>
          </cell>
        </row>
        <row r="22">
          <cell r="D22" t="str">
            <v>C109</v>
          </cell>
          <cell r="E22">
            <v>3</v>
          </cell>
          <cell r="F22">
            <v>45.4545454545455</v>
          </cell>
          <cell r="G22">
            <v>54.5454545454545</v>
          </cell>
          <cell r="H22">
            <v>9.09090909090909</v>
          </cell>
          <cell r="I22">
            <v>45.4545454545455</v>
          </cell>
          <cell r="J22">
            <v>9.09090909090909</v>
          </cell>
          <cell r="K22">
            <v>9.09090909090909</v>
          </cell>
          <cell r="L22">
            <v>9.09090909090909</v>
          </cell>
          <cell r="M22">
            <v>36.3636363636364</v>
          </cell>
          <cell r="N22">
            <v>18.1818181818182</v>
          </cell>
          <cell r="O22">
            <v>18.1818181818182</v>
          </cell>
          <cell r="P22">
            <v>9.09090909090909</v>
          </cell>
          <cell r="Q22">
            <v>18.1818181818182</v>
          </cell>
          <cell r="R22">
            <v>36.3636363636364</v>
          </cell>
          <cell r="S22">
            <v>45.4545454545455</v>
          </cell>
          <cell r="T22">
            <v>18.1818181818182</v>
          </cell>
          <cell r="U22">
            <v>42.366917708865</v>
          </cell>
          <cell r="V22">
            <v>6.85704028458679</v>
          </cell>
          <cell r="W22">
            <v>50.7760420065482</v>
          </cell>
          <cell r="X22">
            <v>-1.63064920551221</v>
          </cell>
          <cell r="Y22">
            <v>42.366917708865</v>
          </cell>
          <cell r="Z22">
            <v>6.85704028458679</v>
          </cell>
          <cell r="AA22">
            <v>50.7760420065482</v>
          </cell>
          <cell r="AB22">
            <v>-0.364496063030783</v>
          </cell>
          <cell r="AC22">
            <v>0.895468039205165</v>
          </cell>
          <cell r="AD22">
            <v>55.1947796781691</v>
          </cell>
          <cell r="AE22">
            <v>43.9097522826257</v>
          </cell>
          <cell r="AF22">
            <v>-3.13237824595561</v>
          </cell>
          <cell r="AG22">
            <v>49.3518413069854</v>
          </cell>
          <cell r="AH22">
            <v>6.41314162630801</v>
          </cell>
          <cell r="AI22">
            <v>44.2350170667066</v>
          </cell>
          <cell r="AJ22">
            <v>-0.496904103761412</v>
          </cell>
          <cell r="AK22">
            <v>66.6041800032264</v>
          </cell>
          <cell r="AL22">
            <v>1.93696409525546</v>
          </cell>
          <cell r="AM22">
            <v>31.4588559015181</v>
          </cell>
          <cell r="AN22">
            <v>1.40989678667708</v>
          </cell>
          <cell r="AO22">
            <v>62.7882242589439</v>
          </cell>
          <cell r="AP22">
            <v>1.93696409525546</v>
          </cell>
          <cell r="AQ22">
            <v>35.2748116458006</v>
          </cell>
          <cell r="AR22">
            <v>2.93320464399323</v>
          </cell>
          <cell r="AS22">
            <v>53.981650007829</v>
          </cell>
          <cell r="AT22">
            <v>1.94830933969496</v>
          </cell>
          <cell r="AU22">
            <v>44.070040652476</v>
          </cell>
          <cell r="AV22">
            <v>-0.0530258208442542</v>
          </cell>
          <cell r="AW22">
            <v>66.8307444061953</v>
          </cell>
          <cell r="AX22">
            <v>1.95107906935015</v>
          </cell>
          <cell r="AY22">
            <v>31.2181765244545</v>
          </cell>
          <cell r="AZ22">
            <v>1.60603932945626</v>
          </cell>
          <cell r="BA22">
            <v>42.5352251541243</v>
          </cell>
          <cell r="BB22">
            <v>1.95107906935015</v>
          </cell>
          <cell r="BC22">
            <v>55.5136957765255</v>
          </cell>
          <cell r="BD22">
            <v>0.507266918387907</v>
          </cell>
          <cell r="BE22">
            <v>24.5038739361355</v>
          </cell>
          <cell r="BF22">
            <v>75.4961260638645</v>
          </cell>
          <cell r="BG22">
            <v>86.1383327979576</v>
          </cell>
          <cell r="BH22">
            <v>0.794340405471779</v>
          </cell>
          <cell r="BI22">
            <v>39.6779891403328</v>
          </cell>
          <cell r="BJ22">
            <v>59.5276704541954</v>
          </cell>
          <cell r="BK22">
            <v>45.4545454545455</v>
          </cell>
          <cell r="BL22">
            <v>36.3636363636364</v>
          </cell>
          <cell r="BM22">
            <v>18.1818181818182</v>
          </cell>
          <cell r="BN22">
            <v>40</v>
          </cell>
          <cell r="BO22">
            <v>60</v>
          </cell>
          <cell r="BP22">
            <v>7.50049668031193</v>
          </cell>
          <cell r="BQ22">
            <v>92.4995033196881</v>
          </cell>
          <cell r="BR22">
            <v>-1.58487431171509</v>
          </cell>
          <cell r="BS22">
            <v>7.50049668031193</v>
          </cell>
          <cell r="BT22">
            <v>92.4995033196881</v>
          </cell>
          <cell r="BU22">
            <v>-46.3387021244823</v>
          </cell>
          <cell r="BV22">
            <v>7.50049668031193</v>
          </cell>
          <cell r="BW22">
            <v>92.4995033196881</v>
          </cell>
          <cell r="BX22">
            <v>-6.5</v>
          </cell>
          <cell r="BY22">
            <v>54.5454545454545</v>
          </cell>
          <cell r="BZ22">
            <v>36.3636363636364</v>
          </cell>
          <cell r="CA22">
            <v>9.09090909090909</v>
          </cell>
          <cell r="CB22">
            <v>77900</v>
          </cell>
          <cell r="CC22">
            <v>27.2727272727273</v>
          </cell>
          <cell r="CD22">
            <v>9.09090909090909</v>
          </cell>
          <cell r="CE22">
            <v>27.2727272727273</v>
          </cell>
          <cell r="CF22">
            <v>9.09090909090909</v>
          </cell>
          <cell r="CG22">
            <v>9.09090909090909</v>
          </cell>
          <cell r="CH22">
            <v>9.09090909090909</v>
          </cell>
          <cell r="CI22">
            <v>9.09090909090909</v>
          </cell>
          <cell r="CJ22">
            <v>9.09090909090909</v>
          </cell>
          <cell r="CK22">
            <v>1500</v>
          </cell>
        </row>
        <row r="23">
          <cell r="D23" t="str">
            <v>C1090</v>
          </cell>
          <cell r="E23">
            <v>4</v>
          </cell>
          <cell r="F23">
            <v>45.4545454545455</v>
          </cell>
          <cell r="G23">
            <v>54.5454545454546</v>
          </cell>
          <cell r="H23">
            <v>9.09090909090909</v>
          </cell>
          <cell r="I23">
            <v>45.4545454545455</v>
          </cell>
          <cell r="J23">
            <v>9.09090909090909</v>
          </cell>
          <cell r="K23">
            <v>9.09090909090909</v>
          </cell>
          <cell r="L23">
            <v>9.09090909090909</v>
          </cell>
          <cell r="M23">
            <v>36.3636363636364</v>
          </cell>
          <cell r="N23">
            <v>18.1818181818182</v>
          </cell>
          <cell r="O23">
            <v>18.1818181818182</v>
          </cell>
          <cell r="P23">
            <v>9.09090909090909</v>
          </cell>
          <cell r="Q23">
            <v>18.1818181818182</v>
          </cell>
          <cell r="R23">
            <v>36.3636363636364</v>
          </cell>
          <cell r="S23">
            <v>45.4545454545455</v>
          </cell>
          <cell r="T23">
            <v>18.1818181818182</v>
          </cell>
          <cell r="U23">
            <v>42.366917708865</v>
          </cell>
          <cell r="V23">
            <v>6.85704028458679</v>
          </cell>
          <cell r="W23">
            <v>50.7760420065482</v>
          </cell>
          <cell r="X23">
            <v>-1.63064920551221</v>
          </cell>
          <cell r="Y23">
            <v>42.366917708865</v>
          </cell>
          <cell r="Z23">
            <v>6.85704028458679</v>
          </cell>
          <cell r="AA23">
            <v>50.7760420065482</v>
          </cell>
          <cell r="AB23">
            <v>-0.364496063030783</v>
          </cell>
          <cell r="AC23">
            <v>0.895468039205165</v>
          </cell>
          <cell r="AD23">
            <v>55.1947796781691</v>
          </cell>
          <cell r="AE23">
            <v>43.9097522826257</v>
          </cell>
          <cell r="AF23">
            <v>-3.13237824595561</v>
          </cell>
          <cell r="AG23">
            <v>49.3518413069854</v>
          </cell>
          <cell r="AH23">
            <v>6.41314162630801</v>
          </cell>
          <cell r="AI23">
            <v>44.2350170667066</v>
          </cell>
          <cell r="AJ23">
            <v>-0.496904103761412</v>
          </cell>
          <cell r="AK23">
            <v>66.6041800032264</v>
          </cell>
          <cell r="AL23">
            <v>1.93696409525546</v>
          </cell>
          <cell r="AM23">
            <v>31.4588559015181</v>
          </cell>
          <cell r="AN23">
            <v>1.40989678667708</v>
          </cell>
          <cell r="AO23">
            <v>62.7882242589439</v>
          </cell>
          <cell r="AP23">
            <v>1.93696409525546</v>
          </cell>
          <cell r="AQ23">
            <v>35.2748116458006</v>
          </cell>
          <cell r="AR23">
            <v>2.93320464399323</v>
          </cell>
          <cell r="AS23">
            <v>53.981650007829</v>
          </cell>
          <cell r="AT23">
            <v>1.94830933969496</v>
          </cell>
          <cell r="AU23">
            <v>44.070040652476</v>
          </cell>
          <cell r="AV23">
            <v>-0.0530258208442542</v>
          </cell>
          <cell r="AW23">
            <v>66.8307444061953</v>
          </cell>
          <cell r="AX23">
            <v>1.95107906935015</v>
          </cell>
          <cell r="AY23">
            <v>31.2181765244545</v>
          </cell>
          <cell r="AZ23">
            <v>1.60603932945626</v>
          </cell>
          <cell r="BA23">
            <v>42.5352251541243</v>
          </cell>
          <cell r="BB23">
            <v>1.95107906935015</v>
          </cell>
          <cell r="BC23">
            <v>55.5136957765255</v>
          </cell>
          <cell r="BD23">
            <v>0.507266918387907</v>
          </cell>
          <cell r="BE23">
            <v>24.5038739361355</v>
          </cell>
          <cell r="BF23">
            <v>75.4961260638645</v>
          </cell>
          <cell r="BG23">
            <v>86.1383327979576</v>
          </cell>
          <cell r="BH23">
            <v>0.794340405471779</v>
          </cell>
          <cell r="BI23">
            <v>39.6779891403328</v>
          </cell>
          <cell r="BJ23">
            <v>59.5276704541954</v>
          </cell>
          <cell r="BK23">
            <v>45.4545454545455</v>
          </cell>
          <cell r="BL23">
            <v>36.3636363636364</v>
          </cell>
          <cell r="BM23">
            <v>18.1818181818182</v>
          </cell>
          <cell r="BN23">
            <v>40</v>
          </cell>
          <cell r="BO23">
            <v>60</v>
          </cell>
          <cell r="BP23">
            <v>7.50049668031193</v>
          </cell>
          <cell r="BQ23">
            <v>92.4995033196881</v>
          </cell>
          <cell r="BR23">
            <v>-1.58487431171509</v>
          </cell>
          <cell r="BS23">
            <v>7.50049668031193</v>
          </cell>
          <cell r="BT23">
            <v>92.4995033196881</v>
          </cell>
          <cell r="BU23">
            <v>-46.3387021244823</v>
          </cell>
          <cell r="BV23">
            <v>7.50049668031193</v>
          </cell>
          <cell r="BW23">
            <v>92.4995033196881</v>
          </cell>
          <cell r="BX23">
            <v>-6.5</v>
          </cell>
          <cell r="BY23">
            <v>54.5454545454546</v>
          </cell>
          <cell r="BZ23">
            <v>36.3636363636364</v>
          </cell>
          <cell r="CA23">
            <v>9.09090909090909</v>
          </cell>
          <cell r="CB23">
            <v>77900</v>
          </cell>
          <cell r="CC23">
            <v>60</v>
          </cell>
          <cell r="CD23">
            <v>20</v>
          </cell>
          <cell r="CE23">
            <v>60</v>
          </cell>
          <cell r="CF23">
            <v>20</v>
          </cell>
          <cell r="CG23">
            <v>20</v>
          </cell>
          <cell r="CH23">
            <v>20</v>
          </cell>
          <cell r="CI23">
            <v>20</v>
          </cell>
          <cell r="CJ23">
            <v>20</v>
          </cell>
          <cell r="CK23">
            <v>1500</v>
          </cell>
        </row>
        <row r="24">
          <cell r="D24" t="str">
            <v>C11</v>
          </cell>
          <cell r="E24">
            <v>2</v>
          </cell>
          <cell r="F24">
            <v>33.3333333333333</v>
          </cell>
          <cell r="G24">
            <v>66.6666666666666</v>
          </cell>
          <cell r="H24">
            <v>33.3333333333333</v>
          </cell>
          <cell r="I24">
            <v>33.3333333333333</v>
          </cell>
          <cell r="J24">
            <v>33.3333333333333</v>
          </cell>
          <cell r="K24">
            <v>33.3333333333333</v>
          </cell>
          <cell r="L24">
            <v>100</v>
          </cell>
          <cell r="M24">
            <v>100</v>
          </cell>
          <cell r="N24">
            <v>-13.5657428927813</v>
          </cell>
          <cell r="O24">
            <v>100</v>
          </cell>
          <cell r="P24">
            <v>-13.9622621977266</v>
          </cell>
          <cell r="Q24">
            <v>100</v>
          </cell>
          <cell r="R24">
            <v>-11.8338474424215</v>
          </cell>
          <cell r="S24">
            <v>100</v>
          </cell>
          <cell r="T24">
            <v>-19.563431014026</v>
          </cell>
          <cell r="U24">
            <v>100</v>
          </cell>
          <cell r="V24">
            <v>-12.694103538864</v>
          </cell>
          <cell r="W24">
            <v>100</v>
          </cell>
          <cell r="X24">
            <v>-8.70114204077348</v>
          </cell>
          <cell r="Y24">
            <v>100</v>
          </cell>
          <cell r="Z24">
            <v>-19.5068579555816</v>
          </cell>
          <cell r="AA24">
            <v>100</v>
          </cell>
          <cell r="AB24">
            <v>-12.7149179268774</v>
          </cell>
          <cell r="AC24">
            <v>100</v>
          </cell>
          <cell r="AD24">
            <v>-8.63888816383426</v>
          </cell>
          <cell r="AE24">
            <v>29.6296311275782</v>
          </cell>
          <cell r="AF24">
            <v>70.3703688724218</v>
          </cell>
          <cell r="AG24">
            <v>68.6138003533617</v>
          </cell>
          <cell r="AH24">
            <v>70.3703688724218</v>
          </cell>
          <cell r="AI24">
            <v>29.6296311275782</v>
          </cell>
          <cell r="AJ24">
            <v>33.3333333333333</v>
          </cell>
          <cell r="AK24">
            <v>66.6666666666666</v>
          </cell>
          <cell r="AL24">
            <v>100</v>
          </cell>
          <cell r="AM24">
            <v>65.9250731604617</v>
          </cell>
          <cell r="AN24">
            <v>34.0749268395383</v>
          </cell>
          <cell r="AO24">
            <v>-20.5338127249408</v>
          </cell>
          <cell r="AP24">
            <v>65.9250731604617</v>
          </cell>
          <cell r="AQ24">
            <v>34.0749268395383</v>
          </cell>
          <cell r="AR24">
            <v>-5.73260467374426</v>
          </cell>
          <cell r="AS24">
            <v>100</v>
          </cell>
          <cell r="AT24">
            <v>-54.7150011062622</v>
          </cell>
          <cell r="AU24">
            <v>100</v>
          </cell>
          <cell r="AV24">
            <v>25000</v>
          </cell>
          <cell r="AW24">
            <v>33.3333333333333</v>
          </cell>
          <cell r="AX24">
            <v>33.3333333333333</v>
          </cell>
        </row>
        <row r="25">
          <cell r="D25" t="str">
            <v>C110</v>
          </cell>
          <cell r="E25">
            <v>3</v>
          </cell>
          <cell r="F25">
            <v>33.3333333333333</v>
          </cell>
          <cell r="G25">
            <v>66.6666666666666</v>
          </cell>
          <cell r="H25">
            <v>33.3333333333333</v>
          </cell>
          <cell r="I25">
            <v>33.3333333333333</v>
          </cell>
          <cell r="J25">
            <v>33.3333333333333</v>
          </cell>
          <cell r="K25">
            <v>33.3333333333333</v>
          </cell>
          <cell r="L25">
            <v>100</v>
          </cell>
          <cell r="M25">
            <v>100</v>
          </cell>
          <cell r="N25">
            <v>-13.5657428927813</v>
          </cell>
          <cell r="O25">
            <v>100</v>
          </cell>
          <cell r="P25">
            <v>-13.9622621977266</v>
          </cell>
          <cell r="Q25">
            <v>100</v>
          </cell>
          <cell r="R25">
            <v>-11.8338474424215</v>
          </cell>
          <cell r="S25">
            <v>100</v>
          </cell>
          <cell r="T25">
            <v>-19.563431014026</v>
          </cell>
          <cell r="U25">
            <v>100</v>
          </cell>
          <cell r="V25">
            <v>-12.694103538864</v>
          </cell>
          <cell r="W25">
            <v>100</v>
          </cell>
          <cell r="X25">
            <v>-8.70114204077348</v>
          </cell>
          <cell r="Y25">
            <v>100</v>
          </cell>
          <cell r="Z25">
            <v>-19.5068579555816</v>
          </cell>
          <cell r="AA25">
            <v>100</v>
          </cell>
          <cell r="AB25">
            <v>-12.7149179268774</v>
          </cell>
          <cell r="AC25">
            <v>100</v>
          </cell>
          <cell r="AD25">
            <v>-8.63888816383426</v>
          </cell>
          <cell r="AE25">
            <v>29.6296311275782</v>
          </cell>
          <cell r="AF25">
            <v>70.3703688724218</v>
          </cell>
          <cell r="AG25">
            <v>68.6138003533617</v>
          </cell>
          <cell r="AH25">
            <v>70.3703688724218</v>
          </cell>
          <cell r="AI25">
            <v>29.6296311275782</v>
          </cell>
          <cell r="AJ25">
            <v>33.3333333333333</v>
          </cell>
          <cell r="AK25">
            <v>66.6666666666666</v>
          </cell>
          <cell r="AL25">
            <v>100</v>
          </cell>
          <cell r="AM25">
            <v>65.9250731604617</v>
          </cell>
          <cell r="AN25">
            <v>34.0749268395383</v>
          </cell>
          <cell r="AO25">
            <v>-20.5338127249408</v>
          </cell>
          <cell r="AP25">
            <v>65.9250731604617</v>
          </cell>
          <cell r="AQ25">
            <v>34.0749268395383</v>
          </cell>
          <cell r="AR25">
            <v>-5.73260467374426</v>
          </cell>
          <cell r="AS25">
            <v>100</v>
          </cell>
          <cell r="AT25">
            <v>-54.7150011062622</v>
          </cell>
          <cell r="AU25">
            <v>100</v>
          </cell>
          <cell r="AV25">
            <v>25000</v>
          </cell>
          <cell r="AW25">
            <v>33.3333333333333</v>
          </cell>
          <cell r="AX25">
            <v>33.3333333333333</v>
          </cell>
        </row>
        <row r="26">
          <cell r="D26" t="str">
            <v>C1100</v>
          </cell>
          <cell r="E26">
            <v>4</v>
          </cell>
          <cell r="F26">
            <v>33.3333333333333</v>
          </cell>
          <cell r="G26">
            <v>66.6666666666666</v>
          </cell>
          <cell r="H26">
            <v>50</v>
          </cell>
          <cell r="I26">
            <v>50</v>
          </cell>
          <cell r="J26">
            <v>50</v>
          </cell>
          <cell r="K26">
            <v>50</v>
          </cell>
          <cell r="L26">
            <v>100</v>
          </cell>
          <cell r="M26">
            <v>100</v>
          </cell>
          <cell r="N26">
            <v>-13.5657428927813</v>
          </cell>
          <cell r="O26">
            <v>100</v>
          </cell>
          <cell r="P26">
            <v>-13.9622621977266</v>
          </cell>
          <cell r="Q26">
            <v>100</v>
          </cell>
          <cell r="R26">
            <v>-11.8338474424215</v>
          </cell>
          <cell r="S26">
            <v>100</v>
          </cell>
          <cell r="T26">
            <v>-19.563431014026</v>
          </cell>
          <cell r="U26">
            <v>100</v>
          </cell>
          <cell r="V26">
            <v>-12.694103538864</v>
          </cell>
          <cell r="W26">
            <v>100</v>
          </cell>
          <cell r="X26">
            <v>-8.70114204077348</v>
          </cell>
          <cell r="Y26">
            <v>100</v>
          </cell>
          <cell r="Z26">
            <v>-19.5068579555816</v>
          </cell>
          <cell r="AA26">
            <v>100</v>
          </cell>
          <cell r="AB26">
            <v>-12.7149179268774</v>
          </cell>
          <cell r="AC26">
            <v>100</v>
          </cell>
          <cell r="AD26">
            <v>-8.63888816383426</v>
          </cell>
          <cell r="AE26">
            <v>29.6296311275782</v>
          </cell>
          <cell r="AF26">
            <v>70.3703688724218</v>
          </cell>
          <cell r="AG26">
            <v>68.6138003533617</v>
          </cell>
          <cell r="AH26">
            <v>70.3703688724218</v>
          </cell>
          <cell r="AI26">
            <v>29.6296311275782</v>
          </cell>
          <cell r="AJ26">
            <v>33.3333333333333</v>
          </cell>
          <cell r="AK26">
            <v>66.6666666666666</v>
          </cell>
          <cell r="AL26">
            <v>100</v>
          </cell>
          <cell r="AM26">
            <v>65.9250731604617</v>
          </cell>
          <cell r="AN26">
            <v>34.0749268395383</v>
          </cell>
          <cell r="AO26">
            <v>-20.5338127249408</v>
          </cell>
          <cell r="AP26">
            <v>65.9250731604617</v>
          </cell>
          <cell r="AQ26">
            <v>34.0749268395383</v>
          </cell>
          <cell r="AR26">
            <v>-5.73260467374426</v>
          </cell>
          <cell r="AS26">
            <v>100</v>
          </cell>
          <cell r="AT26">
            <v>-54.7150011062622</v>
          </cell>
          <cell r="AU26">
            <v>100</v>
          </cell>
          <cell r="AV26">
            <v>25000</v>
          </cell>
          <cell r="AW26">
            <v>100</v>
          </cell>
          <cell r="AX26">
            <v>100</v>
          </cell>
        </row>
        <row r="27">
          <cell r="D27" t="str">
            <v>C13</v>
          </cell>
          <cell r="E27">
            <v>2</v>
          </cell>
          <cell r="F27">
            <v>57.1428571428571</v>
          </cell>
          <cell r="G27">
            <v>42.8571428571429</v>
          </cell>
          <cell r="H27">
            <v>28.5714285714286</v>
          </cell>
          <cell r="I27">
            <v>28.5714285714286</v>
          </cell>
          <cell r="J27">
            <v>14.2857142857143</v>
          </cell>
          <cell r="K27">
            <v>28.5714285714286</v>
          </cell>
          <cell r="L27">
            <v>14.2857142857143</v>
          </cell>
          <cell r="M27">
            <v>42.8571428571429</v>
          </cell>
          <cell r="N27">
            <v>14.2857142857143</v>
          </cell>
          <cell r="O27">
            <v>14.2857142857143</v>
          </cell>
          <cell r="P27">
            <v>14.2857142857143</v>
          </cell>
          <cell r="Q27">
            <v>42.8571428571429</v>
          </cell>
          <cell r="R27">
            <v>42.8571428571429</v>
          </cell>
          <cell r="S27">
            <v>14.2857142857143</v>
          </cell>
          <cell r="T27">
            <v>68.4899340299276</v>
          </cell>
          <cell r="U27">
            <v>4.61357033220773</v>
          </cell>
          <cell r="V27">
            <v>26.8964956378647</v>
          </cell>
          <cell r="W27">
            <v>8.48494010666337</v>
          </cell>
          <cell r="X27">
            <v>68.4899340299276</v>
          </cell>
          <cell r="Y27">
            <v>31.5100659700724</v>
          </cell>
          <cell r="Z27">
            <v>-3.78369253547488</v>
          </cell>
          <cell r="AA27">
            <v>33.6726957411188</v>
          </cell>
          <cell r="AB27">
            <v>66.3273042588812</v>
          </cell>
          <cell r="AC27">
            <v>-7.69887984410489</v>
          </cell>
          <cell r="AD27">
            <v>59.7691665480988</v>
          </cell>
          <cell r="AE27">
            <v>40.2308334519012</v>
          </cell>
          <cell r="AF27">
            <v>0.600515003907216</v>
          </cell>
          <cell r="AG27">
            <v>33.7164683128586</v>
          </cell>
          <cell r="AH27">
            <v>66.2835316871414</v>
          </cell>
          <cell r="AI27">
            <v>-11.9398460170691</v>
          </cell>
          <cell r="AJ27">
            <v>69.9611637923981</v>
          </cell>
          <cell r="AK27">
            <v>30.0388362076019</v>
          </cell>
          <cell r="AL27">
            <v>-4.5031785197708</v>
          </cell>
          <cell r="AM27">
            <v>27.4198315198393</v>
          </cell>
          <cell r="AN27">
            <v>72.5801684801607</v>
          </cell>
          <cell r="AO27">
            <v>-6.63714025729646</v>
          </cell>
          <cell r="AP27">
            <v>22.1888913686847</v>
          </cell>
          <cell r="AQ27">
            <v>77.8111086313153</v>
          </cell>
          <cell r="AR27">
            <v>-16.6360263074223</v>
          </cell>
          <cell r="AS27">
            <v>38.3375954047956</v>
          </cell>
          <cell r="AT27">
            <v>61.6624045952044</v>
          </cell>
          <cell r="AU27">
            <v>-6.80032705184633</v>
          </cell>
          <cell r="AV27">
            <v>51.1419712083981</v>
          </cell>
          <cell r="AW27">
            <v>48.8580287916019</v>
          </cell>
          <cell r="AX27">
            <v>70.7574476973164</v>
          </cell>
          <cell r="AY27">
            <v>69.2368876550112</v>
          </cell>
          <cell r="AZ27">
            <v>29.2640752492304</v>
          </cell>
          <cell r="BA27">
            <v>1.49903709575837</v>
          </cell>
          <cell r="BB27">
            <v>57.1428571428571</v>
          </cell>
          <cell r="BC27">
            <v>14.2857142857143</v>
          </cell>
          <cell r="BD27">
            <v>28.5714285714286</v>
          </cell>
          <cell r="BE27">
            <v>100</v>
          </cell>
          <cell r="BF27">
            <v>82.7747767111616</v>
          </cell>
          <cell r="BG27">
            <v>17.2252232888383</v>
          </cell>
          <cell r="BH27">
            <v>42.0157867368285</v>
          </cell>
          <cell r="BI27">
            <v>82.7747767111616</v>
          </cell>
          <cell r="BJ27">
            <v>17.2252232888384</v>
          </cell>
          <cell r="BK27">
            <v>20.3701129990073</v>
          </cell>
          <cell r="BL27">
            <v>82.7747767111616</v>
          </cell>
          <cell r="BM27">
            <v>17.2252232888384</v>
          </cell>
          <cell r="BN27">
            <v>34.3857138497489</v>
          </cell>
          <cell r="BO27">
            <v>42.8571428571429</v>
          </cell>
          <cell r="BP27">
            <v>57.1428571428571</v>
          </cell>
          <cell r="BQ27">
            <v>15539</v>
          </cell>
          <cell r="BR27">
            <v>42.8571428571429</v>
          </cell>
          <cell r="BS27">
            <v>42.8571428571429</v>
          </cell>
          <cell r="BT27">
            <v>14.2857142857143</v>
          </cell>
          <cell r="BU27">
            <v>14.2857142857143</v>
          </cell>
          <cell r="BV27">
            <v>14.2857142857143</v>
          </cell>
        </row>
        <row r="28">
          <cell r="D28" t="str">
            <v>C130</v>
          </cell>
          <cell r="E28">
            <v>3</v>
          </cell>
          <cell r="F28">
            <v>57.1428571428571</v>
          </cell>
          <cell r="G28">
            <v>42.8571428571429</v>
          </cell>
          <cell r="H28">
            <v>28.5714285714286</v>
          </cell>
          <cell r="I28">
            <v>28.5714285714286</v>
          </cell>
          <cell r="J28">
            <v>14.2857142857143</v>
          </cell>
          <cell r="K28">
            <v>28.5714285714286</v>
          </cell>
          <cell r="L28">
            <v>14.2857142857143</v>
          </cell>
          <cell r="M28">
            <v>42.8571428571429</v>
          </cell>
          <cell r="N28">
            <v>14.2857142857143</v>
          </cell>
          <cell r="O28">
            <v>14.2857142857143</v>
          </cell>
          <cell r="P28">
            <v>14.2857142857143</v>
          </cell>
          <cell r="Q28">
            <v>42.8571428571429</v>
          </cell>
          <cell r="R28">
            <v>42.8571428571429</v>
          </cell>
          <cell r="S28">
            <v>14.2857142857143</v>
          </cell>
          <cell r="T28">
            <v>68.4899340299276</v>
          </cell>
          <cell r="U28">
            <v>4.61357033220773</v>
          </cell>
          <cell r="V28">
            <v>26.8964956378647</v>
          </cell>
          <cell r="W28">
            <v>8.48494010666337</v>
          </cell>
          <cell r="X28">
            <v>68.4899340299276</v>
          </cell>
          <cell r="Y28">
            <v>31.5100659700724</v>
          </cell>
          <cell r="Z28">
            <v>-3.78369253547488</v>
          </cell>
          <cell r="AA28">
            <v>33.6726957411188</v>
          </cell>
          <cell r="AB28">
            <v>66.3273042588812</v>
          </cell>
          <cell r="AC28">
            <v>-7.69887984410489</v>
          </cell>
          <cell r="AD28">
            <v>59.7691665480988</v>
          </cell>
          <cell r="AE28">
            <v>40.2308334519012</v>
          </cell>
          <cell r="AF28">
            <v>0.600515003907216</v>
          </cell>
          <cell r="AG28">
            <v>33.7164683128586</v>
          </cell>
          <cell r="AH28">
            <v>66.2835316871414</v>
          </cell>
          <cell r="AI28">
            <v>-11.9398460170691</v>
          </cell>
          <cell r="AJ28">
            <v>69.9611637923981</v>
          </cell>
          <cell r="AK28">
            <v>30.0388362076019</v>
          </cell>
          <cell r="AL28">
            <v>-4.5031785197708</v>
          </cell>
          <cell r="AM28">
            <v>27.4198315198393</v>
          </cell>
          <cell r="AN28">
            <v>72.5801684801607</v>
          </cell>
          <cell r="AO28">
            <v>-6.63714025729646</v>
          </cell>
          <cell r="AP28">
            <v>22.1888913686847</v>
          </cell>
          <cell r="AQ28">
            <v>77.8111086313153</v>
          </cell>
          <cell r="AR28">
            <v>-16.6360263074223</v>
          </cell>
          <cell r="AS28">
            <v>38.3375954047956</v>
          </cell>
          <cell r="AT28">
            <v>61.6624045952044</v>
          </cell>
          <cell r="AU28">
            <v>-6.80032705184633</v>
          </cell>
          <cell r="AV28">
            <v>51.1419712083981</v>
          </cell>
          <cell r="AW28">
            <v>48.8580287916019</v>
          </cell>
          <cell r="AX28">
            <v>70.7574476973164</v>
          </cell>
          <cell r="AY28">
            <v>69.2368876550112</v>
          </cell>
          <cell r="AZ28">
            <v>29.2640752492304</v>
          </cell>
          <cell r="BA28">
            <v>1.49903709575837</v>
          </cell>
          <cell r="BB28">
            <v>57.1428571428571</v>
          </cell>
          <cell r="BC28">
            <v>14.2857142857143</v>
          </cell>
          <cell r="BD28">
            <v>28.5714285714286</v>
          </cell>
          <cell r="BE28">
            <v>100</v>
          </cell>
          <cell r="BF28">
            <v>82.7747767111616</v>
          </cell>
          <cell r="BG28">
            <v>17.2252232888383</v>
          </cell>
          <cell r="BH28">
            <v>42.0157867368285</v>
          </cell>
          <cell r="BI28">
            <v>82.7747767111616</v>
          </cell>
          <cell r="BJ28">
            <v>17.2252232888384</v>
          </cell>
          <cell r="BK28">
            <v>20.3701129990073</v>
          </cell>
          <cell r="BL28">
            <v>82.7747767111616</v>
          </cell>
          <cell r="BM28">
            <v>17.2252232888384</v>
          </cell>
          <cell r="BN28">
            <v>34.3857138497489</v>
          </cell>
          <cell r="BO28">
            <v>42.8571428571429</v>
          </cell>
          <cell r="BP28">
            <v>57.1428571428571</v>
          </cell>
          <cell r="BQ28">
            <v>15539</v>
          </cell>
          <cell r="BR28">
            <v>42.8571428571429</v>
          </cell>
          <cell r="BS28">
            <v>42.8571428571429</v>
          </cell>
          <cell r="BT28">
            <v>14.2857142857143</v>
          </cell>
          <cell r="BU28">
            <v>14.2857142857143</v>
          </cell>
          <cell r="BV28">
            <v>14.2857142857143</v>
          </cell>
        </row>
        <row r="29">
          <cell r="D29" t="str">
            <v>C1300</v>
          </cell>
          <cell r="E29">
            <v>4</v>
          </cell>
          <cell r="F29">
            <v>57.1428571428571</v>
          </cell>
          <cell r="G29">
            <v>42.8571428571429</v>
          </cell>
          <cell r="H29">
            <v>28.5714285714286</v>
          </cell>
          <cell r="I29">
            <v>28.5714285714286</v>
          </cell>
          <cell r="J29">
            <v>14.2857142857143</v>
          </cell>
          <cell r="K29">
            <v>28.5714285714286</v>
          </cell>
          <cell r="L29">
            <v>14.2857142857143</v>
          </cell>
          <cell r="M29">
            <v>42.8571428571429</v>
          </cell>
          <cell r="N29">
            <v>14.2857142857143</v>
          </cell>
          <cell r="O29">
            <v>14.2857142857143</v>
          </cell>
          <cell r="P29">
            <v>14.2857142857143</v>
          </cell>
          <cell r="Q29">
            <v>42.8571428571429</v>
          </cell>
          <cell r="R29">
            <v>42.8571428571429</v>
          </cell>
          <cell r="S29">
            <v>14.2857142857143</v>
          </cell>
          <cell r="T29">
            <v>68.4899340299276</v>
          </cell>
          <cell r="U29">
            <v>4.61357033220773</v>
          </cell>
          <cell r="V29">
            <v>26.8964956378647</v>
          </cell>
          <cell r="W29">
            <v>8.48494010666337</v>
          </cell>
          <cell r="X29">
            <v>68.4899340299276</v>
          </cell>
          <cell r="Y29">
            <v>31.5100659700724</v>
          </cell>
          <cell r="Z29">
            <v>-3.78369253547488</v>
          </cell>
          <cell r="AA29">
            <v>33.6726957411188</v>
          </cell>
          <cell r="AB29">
            <v>66.3273042588812</v>
          </cell>
          <cell r="AC29">
            <v>-7.69887984410489</v>
          </cell>
          <cell r="AD29">
            <v>59.7691665480988</v>
          </cell>
          <cell r="AE29">
            <v>40.2308334519012</v>
          </cell>
          <cell r="AF29">
            <v>0.600515003907216</v>
          </cell>
          <cell r="AG29">
            <v>33.7164683128586</v>
          </cell>
          <cell r="AH29">
            <v>66.2835316871414</v>
          </cell>
          <cell r="AI29">
            <v>-11.9398460170691</v>
          </cell>
          <cell r="AJ29">
            <v>69.9611637923981</v>
          </cell>
          <cell r="AK29">
            <v>30.0388362076019</v>
          </cell>
          <cell r="AL29">
            <v>-4.5031785197708</v>
          </cell>
          <cell r="AM29">
            <v>27.4198315198393</v>
          </cell>
          <cell r="AN29">
            <v>72.5801684801608</v>
          </cell>
          <cell r="AO29">
            <v>-6.63714025729646</v>
          </cell>
          <cell r="AP29">
            <v>22.1888913686847</v>
          </cell>
          <cell r="AQ29">
            <v>77.8111086313153</v>
          </cell>
          <cell r="AR29">
            <v>-16.6360263074223</v>
          </cell>
          <cell r="AS29">
            <v>38.3375954047956</v>
          </cell>
          <cell r="AT29">
            <v>61.6624045952044</v>
          </cell>
          <cell r="AU29">
            <v>-6.80032705184633</v>
          </cell>
          <cell r="AV29">
            <v>51.1419712083981</v>
          </cell>
          <cell r="AW29">
            <v>48.8580287916019</v>
          </cell>
          <cell r="AX29">
            <v>70.7574476973164</v>
          </cell>
          <cell r="AY29">
            <v>69.2368876550112</v>
          </cell>
          <cell r="AZ29">
            <v>29.2640752492304</v>
          </cell>
          <cell r="BA29">
            <v>1.49903709575837</v>
          </cell>
          <cell r="BB29">
            <v>57.1428571428571</v>
          </cell>
          <cell r="BC29">
            <v>14.2857142857143</v>
          </cell>
          <cell r="BD29">
            <v>28.5714285714286</v>
          </cell>
          <cell r="BE29">
            <v>100</v>
          </cell>
          <cell r="BF29">
            <v>82.7747767111616</v>
          </cell>
          <cell r="BG29">
            <v>17.2252232888383</v>
          </cell>
          <cell r="BH29">
            <v>42.0157867368285</v>
          </cell>
          <cell r="BI29">
            <v>82.7747767111616</v>
          </cell>
          <cell r="BJ29">
            <v>17.2252232888384</v>
          </cell>
          <cell r="BK29">
            <v>20.3701129990073</v>
          </cell>
          <cell r="BL29">
            <v>82.7747767111616</v>
          </cell>
          <cell r="BM29">
            <v>17.2252232888384</v>
          </cell>
          <cell r="BN29">
            <v>34.3857138497489</v>
          </cell>
          <cell r="BO29">
            <v>42.8571428571429</v>
          </cell>
          <cell r="BP29">
            <v>57.1428571428571</v>
          </cell>
          <cell r="BQ29">
            <v>15539</v>
          </cell>
          <cell r="BR29">
            <v>100</v>
          </cell>
          <cell r="BS29">
            <v>100</v>
          </cell>
          <cell r="BT29">
            <v>33.3333333333333</v>
          </cell>
          <cell r="BU29">
            <v>33.3333333333333</v>
          </cell>
          <cell r="BV29">
            <v>33.3333333333333</v>
          </cell>
        </row>
        <row r="30">
          <cell r="D30" t="str">
            <v>C14</v>
          </cell>
          <cell r="E30">
            <v>2</v>
          </cell>
          <cell r="F30">
            <v>62.5</v>
          </cell>
          <cell r="G30">
            <v>37.5</v>
          </cell>
          <cell r="H30">
            <v>37.5</v>
          </cell>
          <cell r="I30">
            <v>25</v>
          </cell>
          <cell r="J30">
            <v>25</v>
          </cell>
          <cell r="K30">
            <v>37.5</v>
          </cell>
          <cell r="L30">
            <v>12.5</v>
          </cell>
          <cell r="M30">
            <v>12.5</v>
          </cell>
          <cell r="N30">
            <v>37.5</v>
          </cell>
          <cell r="O30">
            <v>37.5</v>
          </cell>
          <cell r="P30">
            <v>50</v>
          </cell>
          <cell r="Q30">
            <v>12.5</v>
          </cell>
          <cell r="R30">
            <v>12.5</v>
          </cell>
          <cell r="S30">
            <v>50</v>
          </cell>
          <cell r="T30">
            <v>37.5</v>
          </cell>
          <cell r="U30">
            <v>12.5</v>
          </cell>
          <cell r="V30">
            <v>70.6724458621405</v>
          </cell>
          <cell r="W30">
            <v>13.487862678057</v>
          </cell>
          <cell r="X30">
            <v>15.8396914598025</v>
          </cell>
          <cell r="Y30">
            <v>10.0692238578666</v>
          </cell>
          <cell r="Z30">
            <v>67.5078961523322</v>
          </cell>
          <cell r="AA30">
            <v>32.4921038476678</v>
          </cell>
          <cell r="AB30">
            <v>4.26358192157014</v>
          </cell>
          <cell r="AC30">
            <v>67.5078961523322</v>
          </cell>
          <cell r="AD30">
            <v>32.4921038476678</v>
          </cell>
          <cell r="AE30">
            <v>1.55744947059932</v>
          </cell>
          <cell r="AF30">
            <v>71.7091979895427</v>
          </cell>
          <cell r="AG30">
            <v>12.9840878430227</v>
          </cell>
          <cell r="AH30">
            <v>15.3067141674346</v>
          </cell>
          <cell r="AI30">
            <v>9.73579408271478</v>
          </cell>
          <cell r="AJ30">
            <v>84.6932858325654</v>
          </cell>
          <cell r="AK30">
            <v>15.3067141674346</v>
          </cell>
          <cell r="AL30">
            <v>15.2605888355404</v>
          </cell>
          <cell r="AM30">
            <v>84.6932858325654</v>
          </cell>
          <cell r="AN30">
            <v>15.3067141674346</v>
          </cell>
          <cell r="AO30">
            <v>7.52140274271049</v>
          </cell>
          <cell r="AP30">
            <v>79.0821591449435</v>
          </cell>
          <cell r="AQ30">
            <v>16.4863841880075</v>
          </cell>
          <cell r="AR30">
            <v>4.43145666704899</v>
          </cell>
          <cell r="AS30">
            <v>13.2354103789074</v>
          </cell>
          <cell r="AT30">
            <v>95.568543332951</v>
          </cell>
          <cell r="AU30">
            <v>4.43145666704899</v>
          </cell>
          <cell r="AV30">
            <v>21.8585743372997</v>
          </cell>
          <cell r="AW30">
            <v>95.568543332951</v>
          </cell>
          <cell r="AX30">
            <v>4.43145666704899</v>
          </cell>
          <cell r="AY30">
            <v>15.4622825614947</v>
          </cell>
          <cell r="AZ30">
            <v>12.9617517813451</v>
          </cell>
          <cell r="BA30">
            <v>82.6039120518604</v>
          </cell>
          <cell r="BB30">
            <v>4.43433616679449</v>
          </cell>
          <cell r="BC30">
            <v>75.6873410220384</v>
          </cell>
          <cell r="BD30">
            <v>88.594644706992</v>
          </cell>
          <cell r="BE30">
            <v>9.70732769967756</v>
          </cell>
          <cell r="BF30">
            <v>1.69802759333049</v>
          </cell>
          <cell r="BG30">
            <v>25</v>
          </cell>
          <cell r="BH30">
            <v>12.5</v>
          </cell>
          <cell r="BI30">
            <v>62.5</v>
          </cell>
          <cell r="BJ30">
            <v>100</v>
          </cell>
          <cell r="BK30">
            <v>46.3103097318186</v>
          </cell>
          <cell r="BL30">
            <v>1.52129657372809</v>
          </cell>
          <cell r="BM30">
            <v>52.1683936944534</v>
          </cell>
          <cell r="BN30">
            <v>0.0458139995704887</v>
          </cell>
          <cell r="BO30">
            <v>45.3622494901241</v>
          </cell>
          <cell r="BP30">
            <v>1.52129657372809</v>
          </cell>
          <cell r="BQ30">
            <v>53.1164539361478</v>
          </cell>
          <cell r="BR30">
            <v>-8.18810654474902</v>
          </cell>
          <cell r="BS30">
            <v>45.3622494901241</v>
          </cell>
          <cell r="BT30">
            <v>1.52129657372809</v>
          </cell>
          <cell r="BU30">
            <v>53.1164539361478</v>
          </cell>
          <cell r="BV30">
            <v>3.24625027179718</v>
          </cell>
          <cell r="BW30">
            <v>50</v>
          </cell>
          <cell r="BX30">
            <v>50</v>
          </cell>
          <cell r="BY30">
            <v>29047</v>
          </cell>
          <cell r="BZ30">
            <v>12.5</v>
          </cell>
          <cell r="CA30">
            <v>37.5</v>
          </cell>
          <cell r="CB30">
            <v>25</v>
          </cell>
          <cell r="CC30">
            <v>37.5</v>
          </cell>
          <cell r="CD30">
            <v>12.5</v>
          </cell>
          <cell r="CE30">
            <v>12.5</v>
          </cell>
        </row>
        <row r="31">
          <cell r="D31" t="str">
            <v>C140</v>
          </cell>
          <cell r="E31">
            <v>3</v>
          </cell>
          <cell r="F31">
            <v>62.5</v>
          </cell>
          <cell r="G31">
            <v>37.5</v>
          </cell>
          <cell r="H31">
            <v>37.5</v>
          </cell>
          <cell r="I31">
            <v>25</v>
          </cell>
          <cell r="J31">
            <v>25</v>
          </cell>
          <cell r="K31">
            <v>37.5</v>
          </cell>
          <cell r="L31">
            <v>12.5</v>
          </cell>
          <cell r="M31">
            <v>12.5</v>
          </cell>
          <cell r="N31">
            <v>37.5</v>
          </cell>
          <cell r="O31">
            <v>37.5</v>
          </cell>
          <cell r="P31">
            <v>50</v>
          </cell>
          <cell r="Q31">
            <v>12.5</v>
          </cell>
          <cell r="R31">
            <v>12.5</v>
          </cell>
          <cell r="S31">
            <v>50</v>
          </cell>
          <cell r="T31">
            <v>37.5</v>
          </cell>
          <cell r="U31">
            <v>12.5</v>
          </cell>
          <cell r="V31">
            <v>70.6724458621405</v>
          </cell>
          <cell r="W31">
            <v>13.487862678057</v>
          </cell>
          <cell r="X31">
            <v>15.8396914598025</v>
          </cell>
          <cell r="Y31">
            <v>10.0692238578666</v>
          </cell>
          <cell r="Z31">
            <v>67.5078961523322</v>
          </cell>
          <cell r="AA31">
            <v>32.4921038476678</v>
          </cell>
          <cell r="AB31">
            <v>4.26358192157014</v>
          </cell>
          <cell r="AC31">
            <v>67.5078961523322</v>
          </cell>
          <cell r="AD31">
            <v>32.4921038476678</v>
          </cell>
          <cell r="AE31">
            <v>1.55744947059932</v>
          </cell>
          <cell r="AF31">
            <v>71.7091979895427</v>
          </cell>
          <cell r="AG31">
            <v>12.9840878430227</v>
          </cell>
          <cell r="AH31">
            <v>15.3067141674346</v>
          </cell>
          <cell r="AI31">
            <v>9.73579408271478</v>
          </cell>
          <cell r="AJ31">
            <v>84.6932858325654</v>
          </cell>
          <cell r="AK31">
            <v>15.3067141674346</v>
          </cell>
          <cell r="AL31">
            <v>15.2605888355404</v>
          </cell>
          <cell r="AM31">
            <v>84.6932858325654</v>
          </cell>
          <cell r="AN31">
            <v>15.3067141674346</v>
          </cell>
          <cell r="AO31">
            <v>7.52140274271049</v>
          </cell>
          <cell r="AP31">
            <v>79.0821591449435</v>
          </cell>
          <cell r="AQ31">
            <v>16.4863841880075</v>
          </cell>
          <cell r="AR31">
            <v>4.43145666704899</v>
          </cell>
          <cell r="AS31">
            <v>13.2354103789074</v>
          </cell>
          <cell r="AT31">
            <v>95.568543332951</v>
          </cell>
          <cell r="AU31">
            <v>4.43145666704899</v>
          </cell>
          <cell r="AV31">
            <v>21.8585743372997</v>
          </cell>
          <cell r="AW31">
            <v>95.568543332951</v>
          </cell>
          <cell r="AX31">
            <v>4.43145666704899</v>
          </cell>
          <cell r="AY31">
            <v>15.4622825614947</v>
          </cell>
          <cell r="AZ31">
            <v>12.9617517813451</v>
          </cell>
          <cell r="BA31">
            <v>82.6039120518604</v>
          </cell>
          <cell r="BB31">
            <v>4.43433616679449</v>
          </cell>
          <cell r="BC31">
            <v>75.6873410220384</v>
          </cell>
          <cell r="BD31">
            <v>88.594644706992</v>
          </cell>
          <cell r="BE31">
            <v>9.70732769967756</v>
          </cell>
          <cell r="BF31">
            <v>1.69802759333049</v>
          </cell>
          <cell r="BG31">
            <v>25</v>
          </cell>
          <cell r="BH31">
            <v>12.5</v>
          </cell>
          <cell r="BI31">
            <v>62.5</v>
          </cell>
          <cell r="BJ31">
            <v>100</v>
          </cell>
          <cell r="BK31">
            <v>46.3103097318186</v>
          </cell>
          <cell r="BL31">
            <v>1.52129657372809</v>
          </cell>
          <cell r="BM31">
            <v>52.1683936944534</v>
          </cell>
          <cell r="BN31">
            <v>0.0458139995704887</v>
          </cell>
          <cell r="BO31">
            <v>45.3622494901241</v>
          </cell>
          <cell r="BP31">
            <v>1.52129657372809</v>
          </cell>
          <cell r="BQ31">
            <v>53.1164539361478</v>
          </cell>
          <cell r="BR31">
            <v>-8.18810654474902</v>
          </cell>
          <cell r="BS31">
            <v>45.3622494901241</v>
          </cell>
          <cell r="BT31">
            <v>1.52129657372809</v>
          </cell>
          <cell r="BU31">
            <v>53.1164539361478</v>
          </cell>
          <cell r="BV31">
            <v>3.24625027179718</v>
          </cell>
          <cell r="BW31">
            <v>50</v>
          </cell>
          <cell r="BX31">
            <v>50</v>
          </cell>
          <cell r="BY31">
            <v>29047</v>
          </cell>
          <cell r="BZ31">
            <v>12.5</v>
          </cell>
          <cell r="CA31">
            <v>37.5</v>
          </cell>
          <cell r="CB31">
            <v>25</v>
          </cell>
          <cell r="CC31">
            <v>37.5</v>
          </cell>
          <cell r="CD31">
            <v>12.5</v>
          </cell>
          <cell r="CE31">
            <v>12.5</v>
          </cell>
        </row>
        <row r="32">
          <cell r="D32" t="str">
            <v>C1400</v>
          </cell>
          <cell r="E32">
            <v>4</v>
          </cell>
          <cell r="F32">
            <v>62.5</v>
          </cell>
          <cell r="G32">
            <v>37.5</v>
          </cell>
          <cell r="H32">
            <v>37.5</v>
          </cell>
          <cell r="I32">
            <v>25</v>
          </cell>
          <cell r="J32">
            <v>25</v>
          </cell>
          <cell r="K32">
            <v>37.5</v>
          </cell>
          <cell r="L32">
            <v>12.5</v>
          </cell>
          <cell r="M32">
            <v>12.5</v>
          </cell>
          <cell r="N32">
            <v>37.5</v>
          </cell>
          <cell r="O32">
            <v>37.5</v>
          </cell>
          <cell r="P32">
            <v>50</v>
          </cell>
          <cell r="Q32">
            <v>12.5</v>
          </cell>
          <cell r="R32">
            <v>12.5</v>
          </cell>
          <cell r="S32">
            <v>50</v>
          </cell>
          <cell r="T32">
            <v>37.5</v>
          </cell>
          <cell r="U32">
            <v>12.5</v>
          </cell>
          <cell r="V32">
            <v>70.6724458621405</v>
          </cell>
          <cell r="W32">
            <v>13.487862678057</v>
          </cell>
          <cell r="X32">
            <v>15.8396914598025</v>
          </cell>
          <cell r="Y32">
            <v>10.0692238578666</v>
          </cell>
          <cell r="Z32">
            <v>67.5078961523322</v>
          </cell>
          <cell r="AA32">
            <v>32.4921038476678</v>
          </cell>
          <cell r="AB32">
            <v>4.26358192157014</v>
          </cell>
          <cell r="AC32">
            <v>67.5078961523322</v>
          </cell>
          <cell r="AD32">
            <v>32.4921038476678</v>
          </cell>
          <cell r="AE32">
            <v>1.55744947059932</v>
          </cell>
          <cell r="AF32">
            <v>71.7091979895427</v>
          </cell>
          <cell r="AG32">
            <v>12.9840878430227</v>
          </cell>
          <cell r="AH32">
            <v>15.3067141674346</v>
          </cell>
          <cell r="AI32">
            <v>9.73579408271478</v>
          </cell>
          <cell r="AJ32">
            <v>84.6932858325654</v>
          </cell>
          <cell r="AK32">
            <v>15.3067141674346</v>
          </cell>
          <cell r="AL32">
            <v>15.2605888355404</v>
          </cell>
          <cell r="AM32">
            <v>84.6932858325654</v>
          </cell>
          <cell r="AN32">
            <v>15.3067141674346</v>
          </cell>
          <cell r="AO32">
            <v>7.52140274271049</v>
          </cell>
          <cell r="AP32">
            <v>79.0821591449435</v>
          </cell>
          <cell r="AQ32">
            <v>16.4863841880075</v>
          </cell>
          <cell r="AR32">
            <v>4.43145666704899</v>
          </cell>
          <cell r="AS32">
            <v>13.2354103789074</v>
          </cell>
          <cell r="AT32">
            <v>95.568543332951</v>
          </cell>
          <cell r="AU32">
            <v>4.43145666704899</v>
          </cell>
          <cell r="AV32">
            <v>21.8585743372997</v>
          </cell>
          <cell r="AW32">
            <v>95.568543332951</v>
          </cell>
          <cell r="AX32">
            <v>4.43145666704899</v>
          </cell>
          <cell r="AY32">
            <v>15.4622825614947</v>
          </cell>
          <cell r="AZ32">
            <v>12.9617517813451</v>
          </cell>
          <cell r="BA32">
            <v>82.6039120518604</v>
          </cell>
          <cell r="BB32">
            <v>4.43433616679449</v>
          </cell>
          <cell r="BC32">
            <v>75.6873410220384</v>
          </cell>
          <cell r="BD32">
            <v>88.594644706992</v>
          </cell>
          <cell r="BE32">
            <v>9.70732769967756</v>
          </cell>
          <cell r="BF32">
            <v>1.69802759333049</v>
          </cell>
          <cell r="BG32">
            <v>25</v>
          </cell>
          <cell r="BH32">
            <v>12.5</v>
          </cell>
          <cell r="BI32">
            <v>62.5</v>
          </cell>
          <cell r="BJ32">
            <v>100</v>
          </cell>
          <cell r="BK32">
            <v>46.3103097318186</v>
          </cell>
          <cell r="BL32">
            <v>1.52129657372809</v>
          </cell>
          <cell r="BM32">
            <v>52.1683936944533</v>
          </cell>
          <cell r="BN32">
            <v>0.0458139995704887</v>
          </cell>
          <cell r="BO32">
            <v>45.3622494901241</v>
          </cell>
          <cell r="BP32">
            <v>1.52129657372809</v>
          </cell>
          <cell r="BQ32">
            <v>53.1164539361478</v>
          </cell>
          <cell r="BR32">
            <v>-8.18810654474902</v>
          </cell>
          <cell r="BS32">
            <v>45.3622494901241</v>
          </cell>
          <cell r="BT32">
            <v>1.52129657372809</v>
          </cell>
          <cell r="BU32">
            <v>53.1164539361478</v>
          </cell>
          <cell r="BV32">
            <v>3.24625027179718</v>
          </cell>
          <cell r="BW32">
            <v>50</v>
          </cell>
          <cell r="BX32">
            <v>50</v>
          </cell>
          <cell r="BY32">
            <v>29047</v>
          </cell>
          <cell r="BZ32">
            <v>33.3333333333333</v>
          </cell>
          <cell r="CA32">
            <v>100</v>
          </cell>
          <cell r="CB32">
            <v>66.6666666666666</v>
          </cell>
          <cell r="CC32">
            <v>100</v>
          </cell>
          <cell r="CD32">
            <v>33.3333333333333</v>
          </cell>
          <cell r="CE32">
            <v>33.3333333333333</v>
          </cell>
        </row>
        <row r="33">
          <cell r="D33" t="str">
            <v>C15</v>
          </cell>
          <cell r="E33">
            <v>2</v>
          </cell>
          <cell r="F33">
            <v>20</v>
          </cell>
          <cell r="G33">
            <v>60</v>
          </cell>
          <cell r="H33">
            <v>20</v>
          </cell>
          <cell r="I33">
            <v>20</v>
          </cell>
          <cell r="J33">
            <v>20</v>
          </cell>
          <cell r="K33">
            <v>20</v>
          </cell>
          <cell r="L33">
            <v>40</v>
          </cell>
          <cell r="M33">
            <v>40</v>
          </cell>
          <cell r="N33">
            <v>100</v>
          </cell>
          <cell r="O33">
            <v>36.862233383025</v>
          </cell>
          <cell r="P33">
            <v>60.3078272614839</v>
          </cell>
          <cell r="Q33">
            <v>2.82993935549112</v>
          </cell>
          <cell r="R33">
            <v>4.55550803427792</v>
          </cell>
          <cell r="S33">
            <v>97.1700606445089</v>
          </cell>
          <cell r="T33">
            <v>2.82993935549112</v>
          </cell>
          <cell r="U33">
            <v>5.32726928781922</v>
          </cell>
          <cell r="V33">
            <v>97.1700606445089</v>
          </cell>
          <cell r="W33">
            <v>2.82993935549112</v>
          </cell>
          <cell r="X33">
            <v>6.21696130847309</v>
          </cell>
          <cell r="Y33">
            <v>96.9827569225328</v>
          </cell>
          <cell r="Z33">
            <v>3.0172430774672</v>
          </cell>
          <cell r="AA33">
            <v>5.12788696709293</v>
          </cell>
          <cell r="AB33">
            <v>96.9827569225328</v>
          </cell>
          <cell r="AC33">
            <v>3.0172430774672</v>
          </cell>
          <cell r="AD33">
            <v>4.98913675975178</v>
          </cell>
          <cell r="AE33">
            <v>96.9827569225328</v>
          </cell>
          <cell r="AF33">
            <v>3.0172430774672</v>
          </cell>
          <cell r="AG33">
            <v>5.83356166346595</v>
          </cell>
          <cell r="AH33">
            <v>96.926930467955</v>
          </cell>
          <cell r="AI33">
            <v>3.07306953204502</v>
          </cell>
          <cell r="AJ33">
            <v>5.99069462825317</v>
          </cell>
          <cell r="AK33">
            <v>96.926930467955</v>
          </cell>
          <cell r="AL33">
            <v>3.07306953204502</v>
          </cell>
          <cell r="AM33">
            <v>4.88369655687033</v>
          </cell>
          <cell r="AN33">
            <v>96.926930467955</v>
          </cell>
          <cell r="AO33">
            <v>3.07306953204502</v>
          </cell>
          <cell r="AP33">
            <v>4.91570577463574</v>
          </cell>
          <cell r="AQ33">
            <v>33.9528388350033</v>
          </cell>
          <cell r="AR33">
            <v>66.0471611649967</v>
          </cell>
          <cell r="AS33">
            <v>70.7412923477842</v>
          </cell>
          <cell r="AT33">
            <v>65.834870570147</v>
          </cell>
          <cell r="AU33">
            <v>33.9528388350033</v>
          </cell>
          <cell r="AV33">
            <v>0.212290594849731</v>
          </cell>
          <cell r="AW33">
            <v>20</v>
          </cell>
          <cell r="AX33">
            <v>20</v>
          </cell>
          <cell r="AY33">
            <v>60</v>
          </cell>
          <cell r="AZ33">
            <v>100</v>
          </cell>
          <cell r="BA33">
            <v>31.9655097299782</v>
          </cell>
          <cell r="BB33">
            <v>68.0344902700218</v>
          </cell>
          <cell r="BC33">
            <v>-12.0026352193893</v>
          </cell>
          <cell r="BD33">
            <v>31.9655097299782</v>
          </cell>
          <cell r="BE33">
            <v>68.0344902700218</v>
          </cell>
          <cell r="BF33">
            <v>-11.0031668953106</v>
          </cell>
          <cell r="BG33">
            <v>31.9655097299782</v>
          </cell>
          <cell r="BH33">
            <v>68.0344902700218</v>
          </cell>
          <cell r="BI33">
            <v>-44.3059999465942</v>
          </cell>
          <cell r="BJ33">
            <v>40</v>
          </cell>
          <cell r="BK33">
            <v>60</v>
          </cell>
          <cell r="BL33">
            <v>850</v>
          </cell>
          <cell r="BM33">
            <v>20</v>
          </cell>
          <cell r="BN33">
            <v>20</v>
          </cell>
          <cell r="BO33">
            <v>20</v>
          </cell>
        </row>
        <row r="34">
          <cell r="D34" t="str">
            <v>C152</v>
          </cell>
          <cell r="E34">
            <v>3</v>
          </cell>
          <cell r="F34">
            <v>20</v>
          </cell>
          <cell r="G34">
            <v>60</v>
          </cell>
          <cell r="H34">
            <v>20</v>
          </cell>
          <cell r="I34">
            <v>20</v>
          </cell>
          <cell r="J34">
            <v>20</v>
          </cell>
          <cell r="K34">
            <v>20</v>
          </cell>
          <cell r="L34">
            <v>40</v>
          </cell>
          <cell r="M34">
            <v>40</v>
          </cell>
          <cell r="N34">
            <v>100</v>
          </cell>
          <cell r="O34">
            <v>36.862233383025</v>
          </cell>
          <cell r="P34">
            <v>60.3078272614839</v>
          </cell>
          <cell r="Q34">
            <v>2.82993935549112</v>
          </cell>
          <cell r="R34">
            <v>4.55550803427792</v>
          </cell>
          <cell r="S34">
            <v>97.1700606445089</v>
          </cell>
          <cell r="T34">
            <v>2.82993935549112</v>
          </cell>
          <cell r="U34">
            <v>5.32726928781922</v>
          </cell>
          <cell r="V34">
            <v>97.1700606445089</v>
          </cell>
          <cell r="W34">
            <v>2.82993935549112</v>
          </cell>
          <cell r="X34">
            <v>6.21696130847309</v>
          </cell>
          <cell r="Y34">
            <v>96.9827569225328</v>
          </cell>
          <cell r="Z34">
            <v>3.0172430774672</v>
          </cell>
          <cell r="AA34">
            <v>5.12788696709293</v>
          </cell>
          <cell r="AB34">
            <v>96.9827569225328</v>
          </cell>
          <cell r="AC34">
            <v>3.0172430774672</v>
          </cell>
          <cell r="AD34">
            <v>4.98913675975178</v>
          </cell>
          <cell r="AE34">
            <v>96.9827569225328</v>
          </cell>
          <cell r="AF34">
            <v>3.0172430774672</v>
          </cell>
          <cell r="AG34">
            <v>5.83356166346595</v>
          </cell>
          <cell r="AH34">
            <v>96.926930467955</v>
          </cell>
          <cell r="AI34">
            <v>3.07306953204502</v>
          </cell>
          <cell r="AJ34">
            <v>5.99069462825317</v>
          </cell>
          <cell r="AK34">
            <v>96.926930467955</v>
          </cell>
          <cell r="AL34">
            <v>3.07306953204502</v>
          </cell>
          <cell r="AM34">
            <v>4.88369655687033</v>
          </cell>
          <cell r="AN34">
            <v>96.926930467955</v>
          </cell>
          <cell r="AO34">
            <v>3.07306953204502</v>
          </cell>
          <cell r="AP34">
            <v>4.91570577463574</v>
          </cell>
          <cell r="AQ34">
            <v>33.9528388350033</v>
          </cell>
          <cell r="AR34">
            <v>66.0471611649967</v>
          </cell>
          <cell r="AS34">
            <v>70.7412923477842</v>
          </cell>
          <cell r="AT34">
            <v>65.834870570147</v>
          </cell>
          <cell r="AU34">
            <v>33.9528388350033</v>
          </cell>
          <cell r="AV34">
            <v>0.212290594849731</v>
          </cell>
          <cell r="AW34">
            <v>20</v>
          </cell>
          <cell r="AX34">
            <v>20</v>
          </cell>
          <cell r="AY34">
            <v>60</v>
          </cell>
          <cell r="AZ34">
            <v>100</v>
          </cell>
          <cell r="BA34">
            <v>31.9655097299782</v>
          </cell>
          <cell r="BB34">
            <v>68.0344902700218</v>
          </cell>
          <cell r="BC34">
            <v>-12.0026352193893</v>
          </cell>
          <cell r="BD34">
            <v>31.9655097299782</v>
          </cell>
          <cell r="BE34">
            <v>68.0344902700218</v>
          </cell>
          <cell r="BF34">
            <v>-11.0031668953106</v>
          </cell>
          <cell r="BG34">
            <v>31.9655097299782</v>
          </cell>
          <cell r="BH34">
            <v>68.0344902700218</v>
          </cell>
          <cell r="BI34">
            <v>-44.3059999465942</v>
          </cell>
          <cell r="BJ34">
            <v>40</v>
          </cell>
          <cell r="BK34">
            <v>60</v>
          </cell>
          <cell r="BL34">
            <v>850</v>
          </cell>
          <cell r="BM34">
            <v>20</v>
          </cell>
          <cell r="BN34">
            <v>20</v>
          </cell>
          <cell r="BO34">
            <v>20</v>
          </cell>
        </row>
        <row r="35">
          <cell r="D35" t="str">
            <v>C1520</v>
          </cell>
          <cell r="E35">
            <v>4</v>
          </cell>
          <cell r="F35">
            <v>20</v>
          </cell>
          <cell r="G35">
            <v>60</v>
          </cell>
          <cell r="H35">
            <v>20</v>
          </cell>
          <cell r="I35">
            <v>20</v>
          </cell>
          <cell r="J35">
            <v>20</v>
          </cell>
          <cell r="K35">
            <v>20</v>
          </cell>
          <cell r="L35">
            <v>40</v>
          </cell>
          <cell r="M35">
            <v>40</v>
          </cell>
          <cell r="N35">
            <v>100</v>
          </cell>
          <cell r="O35">
            <v>36.862233383025</v>
          </cell>
          <cell r="P35">
            <v>60.3078272614839</v>
          </cell>
          <cell r="Q35">
            <v>2.82993935549112</v>
          </cell>
          <cell r="R35">
            <v>4.55550803427792</v>
          </cell>
          <cell r="S35">
            <v>97.1700606445089</v>
          </cell>
          <cell r="T35">
            <v>2.82993935549112</v>
          </cell>
          <cell r="U35">
            <v>5.32726928781922</v>
          </cell>
          <cell r="V35">
            <v>97.1700606445089</v>
          </cell>
          <cell r="W35">
            <v>2.82993935549112</v>
          </cell>
          <cell r="X35">
            <v>6.21696130847309</v>
          </cell>
          <cell r="Y35">
            <v>96.9827569225328</v>
          </cell>
          <cell r="Z35">
            <v>3.0172430774672</v>
          </cell>
          <cell r="AA35">
            <v>5.12788696709293</v>
          </cell>
          <cell r="AB35">
            <v>96.9827569225328</v>
          </cell>
          <cell r="AC35">
            <v>3.0172430774672</v>
          </cell>
          <cell r="AD35">
            <v>4.98913675975178</v>
          </cell>
          <cell r="AE35">
            <v>96.9827569225328</v>
          </cell>
          <cell r="AF35">
            <v>3.0172430774672</v>
          </cell>
          <cell r="AG35">
            <v>5.83356166346595</v>
          </cell>
          <cell r="AH35">
            <v>96.926930467955</v>
          </cell>
          <cell r="AI35">
            <v>3.07306953204502</v>
          </cell>
          <cell r="AJ35">
            <v>5.99069462825317</v>
          </cell>
          <cell r="AK35">
            <v>96.926930467955</v>
          </cell>
          <cell r="AL35">
            <v>3.07306953204502</v>
          </cell>
          <cell r="AM35">
            <v>4.88369655687033</v>
          </cell>
          <cell r="AN35">
            <v>96.926930467955</v>
          </cell>
          <cell r="AO35">
            <v>3.07306953204502</v>
          </cell>
          <cell r="AP35">
            <v>4.91570577463574</v>
          </cell>
          <cell r="AQ35">
            <v>33.9528388350033</v>
          </cell>
          <cell r="AR35">
            <v>66.0471611649967</v>
          </cell>
          <cell r="AS35">
            <v>70.7412923477842</v>
          </cell>
          <cell r="AT35">
            <v>65.834870570147</v>
          </cell>
          <cell r="AU35">
            <v>33.9528388350033</v>
          </cell>
          <cell r="AV35">
            <v>0.212290594849731</v>
          </cell>
          <cell r="AW35">
            <v>20</v>
          </cell>
          <cell r="AX35">
            <v>20</v>
          </cell>
          <cell r="AY35">
            <v>60</v>
          </cell>
          <cell r="AZ35">
            <v>100</v>
          </cell>
          <cell r="BA35">
            <v>31.9655097299782</v>
          </cell>
          <cell r="BB35">
            <v>68.0344902700217</v>
          </cell>
          <cell r="BC35">
            <v>-12.0026352193893</v>
          </cell>
          <cell r="BD35">
            <v>31.9655097299782</v>
          </cell>
          <cell r="BE35">
            <v>68.0344902700217</v>
          </cell>
          <cell r="BF35">
            <v>-11.0031668953106</v>
          </cell>
          <cell r="BG35">
            <v>31.9655097299782</v>
          </cell>
          <cell r="BH35">
            <v>68.0344902700217</v>
          </cell>
          <cell r="BI35">
            <v>-44.3059999465942</v>
          </cell>
          <cell r="BJ35">
            <v>40</v>
          </cell>
          <cell r="BK35">
            <v>60</v>
          </cell>
          <cell r="BL35">
            <v>850</v>
          </cell>
          <cell r="BM35">
            <v>50</v>
          </cell>
          <cell r="BN35">
            <v>50</v>
          </cell>
          <cell r="BO35">
            <v>50</v>
          </cell>
        </row>
        <row r="36">
          <cell r="D36" t="str">
            <v>C16</v>
          </cell>
          <cell r="E36">
            <v>2</v>
          </cell>
          <cell r="F36">
            <v>100</v>
          </cell>
          <cell r="G36">
            <v>100</v>
          </cell>
          <cell r="H36">
            <v>100</v>
          </cell>
          <cell r="I36">
            <v>100</v>
          </cell>
          <cell r="J36">
            <v>100</v>
          </cell>
          <cell r="K36">
            <v>0</v>
          </cell>
          <cell r="L36">
            <v>100</v>
          </cell>
          <cell r="M36">
            <v>6</v>
          </cell>
          <cell r="N36">
            <v>100</v>
          </cell>
          <cell r="O36">
            <v>0</v>
          </cell>
          <cell r="P36">
            <v>100</v>
          </cell>
          <cell r="Q36">
            <v>-10</v>
          </cell>
          <cell r="R36">
            <v>100</v>
          </cell>
          <cell r="S36">
            <v>-4</v>
          </cell>
          <cell r="T36">
            <v>100</v>
          </cell>
          <cell r="U36">
            <v>-10</v>
          </cell>
          <cell r="V36">
            <v>100</v>
          </cell>
          <cell r="W36">
            <v>-3.5</v>
          </cell>
          <cell r="X36">
            <v>100</v>
          </cell>
          <cell r="Y36">
            <v>-3</v>
          </cell>
          <cell r="Z36">
            <v>100</v>
          </cell>
          <cell r="AA36">
            <v>-9</v>
          </cell>
          <cell r="AB36">
            <v>100</v>
          </cell>
          <cell r="AC36">
            <v>95</v>
          </cell>
          <cell r="AD36">
            <v>100</v>
          </cell>
          <cell r="AE36">
            <v>100</v>
          </cell>
          <cell r="AF36">
            <v>100</v>
          </cell>
          <cell r="AG36">
            <v>100</v>
          </cell>
          <cell r="AH36">
            <v>0</v>
          </cell>
          <cell r="AI36">
            <v>100</v>
          </cell>
          <cell r="AJ36">
            <v>6</v>
          </cell>
          <cell r="AK36">
            <v>100</v>
          </cell>
          <cell r="AL36">
            <v>0</v>
          </cell>
          <cell r="AM36">
            <v>100</v>
          </cell>
        </row>
        <row r="37">
          <cell r="D37" t="str">
            <v>C160</v>
          </cell>
          <cell r="E37">
            <v>3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0</v>
          </cell>
          <cell r="L37">
            <v>100</v>
          </cell>
          <cell r="M37">
            <v>6</v>
          </cell>
          <cell r="N37">
            <v>100</v>
          </cell>
          <cell r="O37">
            <v>0</v>
          </cell>
          <cell r="P37">
            <v>100</v>
          </cell>
          <cell r="Q37">
            <v>-10</v>
          </cell>
          <cell r="R37">
            <v>100</v>
          </cell>
          <cell r="S37">
            <v>-4</v>
          </cell>
          <cell r="T37">
            <v>100</v>
          </cell>
          <cell r="U37">
            <v>-10</v>
          </cell>
          <cell r="V37">
            <v>100</v>
          </cell>
          <cell r="W37">
            <v>-3.5</v>
          </cell>
          <cell r="X37">
            <v>100</v>
          </cell>
          <cell r="Y37">
            <v>-3</v>
          </cell>
          <cell r="Z37">
            <v>100</v>
          </cell>
          <cell r="AA37">
            <v>-9</v>
          </cell>
          <cell r="AB37">
            <v>100</v>
          </cell>
          <cell r="AC37">
            <v>95</v>
          </cell>
          <cell r="AD37">
            <v>100</v>
          </cell>
          <cell r="AE37">
            <v>100</v>
          </cell>
          <cell r="AF37">
            <v>100</v>
          </cell>
          <cell r="AG37">
            <v>100</v>
          </cell>
          <cell r="AH37">
            <v>0</v>
          </cell>
          <cell r="AI37">
            <v>100</v>
          </cell>
          <cell r="AJ37">
            <v>6</v>
          </cell>
          <cell r="AK37">
            <v>100</v>
          </cell>
          <cell r="AL37">
            <v>0</v>
          </cell>
          <cell r="AM37">
            <v>100</v>
          </cell>
        </row>
        <row r="38">
          <cell r="D38" t="str">
            <v>C1600</v>
          </cell>
          <cell r="E38">
            <v>4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100</v>
          </cell>
          <cell r="K38">
            <v>0</v>
          </cell>
          <cell r="L38">
            <v>100</v>
          </cell>
          <cell r="M38">
            <v>6</v>
          </cell>
          <cell r="N38">
            <v>100</v>
          </cell>
          <cell r="O38">
            <v>0</v>
          </cell>
          <cell r="P38">
            <v>100</v>
          </cell>
          <cell r="Q38">
            <v>-10</v>
          </cell>
          <cell r="R38">
            <v>100</v>
          </cell>
          <cell r="S38">
            <v>-4</v>
          </cell>
          <cell r="T38">
            <v>100</v>
          </cell>
          <cell r="U38">
            <v>-10</v>
          </cell>
          <cell r="V38">
            <v>100</v>
          </cell>
          <cell r="W38">
            <v>-3.5</v>
          </cell>
          <cell r="X38">
            <v>100</v>
          </cell>
          <cell r="Y38">
            <v>-3</v>
          </cell>
          <cell r="Z38">
            <v>100</v>
          </cell>
          <cell r="AA38">
            <v>-9</v>
          </cell>
          <cell r="AB38">
            <v>100</v>
          </cell>
          <cell r="AC38">
            <v>95</v>
          </cell>
          <cell r="AD38">
            <v>100</v>
          </cell>
          <cell r="AE38">
            <v>100</v>
          </cell>
          <cell r="AF38">
            <v>100</v>
          </cell>
          <cell r="AG38">
            <v>100</v>
          </cell>
          <cell r="AH38">
            <v>0</v>
          </cell>
          <cell r="AI38">
            <v>100</v>
          </cell>
          <cell r="AJ38">
            <v>6</v>
          </cell>
          <cell r="AK38">
            <v>100</v>
          </cell>
          <cell r="AL38">
            <v>0</v>
          </cell>
          <cell r="AM38">
            <v>100</v>
          </cell>
        </row>
        <row r="39">
          <cell r="D39" t="str">
            <v>C17</v>
          </cell>
          <cell r="E39">
            <v>2</v>
          </cell>
          <cell r="F39">
            <v>60</v>
          </cell>
          <cell r="G39">
            <v>40</v>
          </cell>
          <cell r="H39">
            <v>10</v>
          </cell>
          <cell r="I39">
            <v>20</v>
          </cell>
          <cell r="J39">
            <v>20</v>
          </cell>
          <cell r="K39">
            <v>10</v>
          </cell>
          <cell r="L39">
            <v>10</v>
          </cell>
          <cell r="M39">
            <v>20</v>
          </cell>
          <cell r="N39">
            <v>10</v>
          </cell>
          <cell r="O39">
            <v>20</v>
          </cell>
          <cell r="P39">
            <v>20</v>
          </cell>
          <cell r="Q39">
            <v>10</v>
          </cell>
          <cell r="R39">
            <v>10</v>
          </cell>
          <cell r="S39">
            <v>20</v>
          </cell>
          <cell r="T39">
            <v>10</v>
          </cell>
          <cell r="U39">
            <v>10</v>
          </cell>
          <cell r="V39">
            <v>10</v>
          </cell>
          <cell r="W39">
            <v>30</v>
          </cell>
          <cell r="X39">
            <v>70</v>
          </cell>
          <cell r="Y39">
            <v>74.1082270310937</v>
          </cell>
          <cell r="Z39">
            <v>8.45963752279176</v>
          </cell>
          <cell r="AA39">
            <v>17.4321354461145</v>
          </cell>
          <cell r="AB39">
            <v>5.5807339491174</v>
          </cell>
          <cell r="AC39">
            <v>83.7583885701525</v>
          </cell>
          <cell r="AD39">
            <v>8.45963752279176</v>
          </cell>
          <cell r="AE39">
            <v>7.78197390705572</v>
          </cell>
          <cell r="AF39">
            <v>5.32391433644425</v>
          </cell>
          <cell r="AG39">
            <v>39.2373728991738</v>
          </cell>
          <cell r="AH39">
            <v>8.45963752279176</v>
          </cell>
          <cell r="AI39">
            <v>52.3029895780344</v>
          </cell>
          <cell r="AJ39">
            <v>-0.270615344196222</v>
          </cell>
          <cell r="AK39">
            <v>75.0026191706727</v>
          </cell>
          <cell r="AL39">
            <v>8.13827540024363</v>
          </cell>
          <cell r="AM39">
            <v>16.8591054290837</v>
          </cell>
          <cell r="AN39">
            <v>7.33754409020338</v>
          </cell>
          <cell r="AO39">
            <v>75.5635782852814</v>
          </cell>
          <cell r="AP39">
            <v>15.941686066702</v>
          </cell>
          <cell r="AQ39">
            <v>8.49473564801661</v>
          </cell>
          <cell r="AR39">
            <v>4.25499141241541</v>
          </cell>
          <cell r="AS39">
            <v>77.6110596650846</v>
          </cell>
          <cell r="AT39">
            <v>8.13827540024363</v>
          </cell>
          <cell r="AU39">
            <v>14.2506649346718</v>
          </cell>
          <cell r="AV39">
            <v>5.94226355881243</v>
          </cell>
          <cell r="AW39">
            <v>72.0690215153426</v>
          </cell>
          <cell r="AX39">
            <v>6.09864458864388</v>
          </cell>
          <cell r="AY39">
            <v>21.8323338960136</v>
          </cell>
          <cell r="AZ39">
            <v>4.17408154318916</v>
          </cell>
          <cell r="BA39">
            <v>59.3666234755093</v>
          </cell>
          <cell r="BB39">
            <v>6.09864458864388</v>
          </cell>
          <cell r="BC39">
            <v>34.5347319358469</v>
          </cell>
          <cell r="BD39">
            <v>2.24531596980646</v>
          </cell>
          <cell r="BE39">
            <v>78.4792705476942</v>
          </cell>
          <cell r="BF39">
            <v>6.09864458864388</v>
          </cell>
          <cell r="BG39">
            <v>15.4220848636619</v>
          </cell>
          <cell r="BH39">
            <v>6.15405419554838</v>
          </cell>
          <cell r="BI39">
            <v>100</v>
          </cell>
          <cell r="BJ39">
            <v>87.974430606503</v>
          </cell>
          <cell r="BK39">
            <v>91.5403624772082</v>
          </cell>
          <cell r="BL39">
            <v>5.72645496509719</v>
          </cell>
          <cell r="BM39">
            <v>2.73318255769457</v>
          </cell>
          <cell r="BN39">
            <v>40</v>
          </cell>
          <cell r="BO39">
            <v>50</v>
          </cell>
          <cell r="BP39">
            <v>10</v>
          </cell>
          <cell r="BQ39">
            <v>60</v>
          </cell>
          <cell r="BR39">
            <v>40</v>
          </cell>
          <cell r="BS39">
            <v>79.0604534721974</v>
          </cell>
          <cell r="BT39">
            <v>20.9395465278025</v>
          </cell>
          <cell r="BU39">
            <v>26.2521265594327</v>
          </cell>
          <cell r="BV39">
            <v>100</v>
          </cell>
          <cell r="BW39">
            <v>18.5231309236965</v>
          </cell>
          <cell r="BX39">
            <v>80.5591027179163</v>
          </cell>
          <cell r="BY39">
            <v>19.4408972820837</v>
          </cell>
          <cell r="BZ39">
            <v>8.50666650136312</v>
          </cell>
          <cell r="CA39">
            <v>50</v>
          </cell>
          <cell r="CB39">
            <v>50</v>
          </cell>
          <cell r="CC39">
            <v>339000</v>
          </cell>
          <cell r="CD39">
            <v>10</v>
          </cell>
          <cell r="CE39">
            <v>30</v>
          </cell>
          <cell r="CF39">
            <v>10</v>
          </cell>
          <cell r="CG39">
            <v>10</v>
          </cell>
          <cell r="CH39">
            <v>10</v>
          </cell>
          <cell r="CI39">
            <v>10</v>
          </cell>
          <cell r="CJ39">
            <v>10</v>
          </cell>
          <cell r="CK39">
            <v>10</v>
          </cell>
        </row>
        <row r="40">
          <cell r="D40" t="str">
            <v>C170</v>
          </cell>
          <cell r="E40">
            <v>3</v>
          </cell>
          <cell r="F40">
            <v>60</v>
          </cell>
          <cell r="G40">
            <v>40</v>
          </cell>
          <cell r="H40">
            <v>10</v>
          </cell>
          <cell r="I40">
            <v>20</v>
          </cell>
          <cell r="J40">
            <v>20</v>
          </cell>
          <cell r="K40">
            <v>10</v>
          </cell>
          <cell r="L40">
            <v>10</v>
          </cell>
          <cell r="M40">
            <v>20</v>
          </cell>
          <cell r="N40">
            <v>10</v>
          </cell>
          <cell r="O40">
            <v>20</v>
          </cell>
          <cell r="P40">
            <v>20</v>
          </cell>
          <cell r="Q40">
            <v>10</v>
          </cell>
          <cell r="R40">
            <v>10</v>
          </cell>
          <cell r="S40">
            <v>20</v>
          </cell>
          <cell r="T40">
            <v>10</v>
          </cell>
          <cell r="U40">
            <v>10</v>
          </cell>
          <cell r="V40">
            <v>10</v>
          </cell>
          <cell r="W40">
            <v>30</v>
          </cell>
          <cell r="X40">
            <v>70</v>
          </cell>
          <cell r="Y40">
            <v>74.1082270310937</v>
          </cell>
          <cell r="Z40">
            <v>8.45963752279176</v>
          </cell>
          <cell r="AA40">
            <v>17.4321354461145</v>
          </cell>
          <cell r="AB40">
            <v>5.5807339491174</v>
          </cell>
          <cell r="AC40">
            <v>83.7583885701525</v>
          </cell>
          <cell r="AD40">
            <v>8.45963752279176</v>
          </cell>
          <cell r="AE40">
            <v>7.78197390705572</v>
          </cell>
          <cell r="AF40">
            <v>5.32391433644425</v>
          </cell>
          <cell r="AG40">
            <v>39.2373728991738</v>
          </cell>
          <cell r="AH40">
            <v>8.45963752279176</v>
          </cell>
          <cell r="AI40">
            <v>52.3029895780344</v>
          </cell>
          <cell r="AJ40">
            <v>-0.270615344196222</v>
          </cell>
          <cell r="AK40">
            <v>75.0026191706727</v>
          </cell>
          <cell r="AL40">
            <v>8.13827540024363</v>
          </cell>
          <cell r="AM40">
            <v>16.8591054290837</v>
          </cell>
          <cell r="AN40">
            <v>7.33754409020338</v>
          </cell>
          <cell r="AO40">
            <v>75.5635782852814</v>
          </cell>
          <cell r="AP40">
            <v>15.941686066702</v>
          </cell>
          <cell r="AQ40">
            <v>8.49473564801661</v>
          </cell>
          <cell r="AR40">
            <v>4.25499141241541</v>
          </cell>
          <cell r="AS40">
            <v>77.6110596650846</v>
          </cell>
          <cell r="AT40">
            <v>8.13827540024363</v>
          </cell>
          <cell r="AU40">
            <v>14.2506649346718</v>
          </cell>
          <cell r="AV40">
            <v>5.94226355881243</v>
          </cell>
          <cell r="AW40">
            <v>72.0690215153426</v>
          </cell>
          <cell r="AX40">
            <v>6.09864458864388</v>
          </cell>
          <cell r="AY40">
            <v>21.8323338960136</v>
          </cell>
          <cell r="AZ40">
            <v>4.17408154318916</v>
          </cell>
          <cell r="BA40">
            <v>59.3666234755093</v>
          </cell>
          <cell r="BB40">
            <v>6.09864458864388</v>
          </cell>
          <cell r="BC40">
            <v>34.5347319358469</v>
          </cell>
          <cell r="BD40">
            <v>2.24531596980646</v>
          </cell>
          <cell r="BE40">
            <v>78.4792705476942</v>
          </cell>
          <cell r="BF40">
            <v>6.09864458864388</v>
          </cell>
          <cell r="BG40">
            <v>15.4220848636619</v>
          </cell>
          <cell r="BH40">
            <v>6.15405419554838</v>
          </cell>
          <cell r="BI40">
            <v>100</v>
          </cell>
          <cell r="BJ40">
            <v>87.974430606503</v>
          </cell>
          <cell r="BK40">
            <v>91.5403624772082</v>
          </cell>
          <cell r="BL40">
            <v>5.72645496509719</v>
          </cell>
          <cell r="BM40">
            <v>2.73318255769457</v>
          </cell>
          <cell r="BN40">
            <v>40</v>
          </cell>
          <cell r="BO40">
            <v>50</v>
          </cell>
          <cell r="BP40">
            <v>10</v>
          </cell>
          <cell r="BQ40">
            <v>60</v>
          </cell>
          <cell r="BR40">
            <v>40</v>
          </cell>
          <cell r="BS40">
            <v>79.0604534721974</v>
          </cell>
          <cell r="BT40">
            <v>20.9395465278025</v>
          </cell>
          <cell r="BU40">
            <v>26.2521265594327</v>
          </cell>
          <cell r="BV40">
            <v>100</v>
          </cell>
          <cell r="BW40">
            <v>18.5231309236965</v>
          </cell>
          <cell r="BX40">
            <v>80.5591027179163</v>
          </cell>
          <cell r="BY40">
            <v>19.4408972820837</v>
          </cell>
          <cell r="BZ40">
            <v>8.50666650136312</v>
          </cell>
          <cell r="CA40">
            <v>50</v>
          </cell>
          <cell r="CB40">
            <v>50</v>
          </cell>
          <cell r="CC40">
            <v>339000</v>
          </cell>
          <cell r="CD40">
            <v>10</v>
          </cell>
          <cell r="CE40">
            <v>30</v>
          </cell>
          <cell r="CF40">
            <v>10</v>
          </cell>
          <cell r="CG40">
            <v>10</v>
          </cell>
          <cell r="CH40">
            <v>10</v>
          </cell>
          <cell r="CI40">
            <v>10</v>
          </cell>
          <cell r="CJ40">
            <v>10</v>
          </cell>
          <cell r="CK40">
            <v>10</v>
          </cell>
        </row>
        <row r="41">
          <cell r="D41" t="str">
            <v>C1700</v>
          </cell>
          <cell r="E41">
            <v>4</v>
          </cell>
          <cell r="F41">
            <v>60</v>
          </cell>
          <cell r="G41">
            <v>40</v>
          </cell>
          <cell r="H41">
            <v>10</v>
          </cell>
          <cell r="I41">
            <v>20</v>
          </cell>
          <cell r="J41">
            <v>20</v>
          </cell>
          <cell r="K41">
            <v>10</v>
          </cell>
          <cell r="L41">
            <v>10</v>
          </cell>
          <cell r="M41">
            <v>20</v>
          </cell>
          <cell r="N41">
            <v>10</v>
          </cell>
          <cell r="O41">
            <v>20</v>
          </cell>
          <cell r="P41">
            <v>20</v>
          </cell>
          <cell r="Q41">
            <v>10</v>
          </cell>
          <cell r="R41">
            <v>10</v>
          </cell>
          <cell r="S41">
            <v>20</v>
          </cell>
          <cell r="T41">
            <v>10</v>
          </cell>
          <cell r="U41">
            <v>10</v>
          </cell>
          <cell r="V41">
            <v>10</v>
          </cell>
          <cell r="W41">
            <v>30</v>
          </cell>
          <cell r="X41">
            <v>70</v>
          </cell>
          <cell r="Y41">
            <v>74.1082270310937</v>
          </cell>
          <cell r="Z41">
            <v>8.45963752279176</v>
          </cell>
          <cell r="AA41">
            <v>17.4321354461145</v>
          </cell>
          <cell r="AB41">
            <v>5.5807339491174</v>
          </cell>
          <cell r="AC41">
            <v>83.7583885701525</v>
          </cell>
          <cell r="AD41">
            <v>8.45963752279176</v>
          </cell>
          <cell r="AE41">
            <v>7.78197390705572</v>
          </cell>
          <cell r="AF41">
            <v>5.32391433644425</v>
          </cell>
          <cell r="AG41">
            <v>39.2373728991738</v>
          </cell>
          <cell r="AH41">
            <v>8.45963752279176</v>
          </cell>
          <cell r="AI41">
            <v>52.3029895780344</v>
          </cell>
          <cell r="AJ41">
            <v>-0.270615344196222</v>
          </cell>
          <cell r="AK41">
            <v>75.0026191706727</v>
          </cell>
          <cell r="AL41">
            <v>8.13827540024363</v>
          </cell>
          <cell r="AM41">
            <v>16.8591054290837</v>
          </cell>
          <cell r="AN41">
            <v>7.33754409020338</v>
          </cell>
          <cell r="AO41">
            <v>75.5635782852814</v>
          </cell>
          <cell r="AP41">
            <v>15.941686066702</v>
          </cell>
          <cell r="AQ41">
            <v>8.49473564801661</v>
          </cell>
          <cell r="AR41">
            <v>4.25499141241541</v>
          </cell>
          <cell r="AS41">
            <v>77.6110596650846</v>
          </cell>
          <cell r="AT41">
            <v>8.13827540024363</v>
          </cell>
          <cell r="AU41">
            <v>14.2506649346718</v>
          </cell>
          <cell r="AV41">
            <v>5.94226355881243</v>
          </cell>
          <cell r="AW41">
            <v>72.0690215153426</v>
          </cell>
          <cell r="AX41">
            <v>6.09864458864388</v>
          </cell>
          <cell r="AY41">
            <v>21.8323338960136</v>
          </cell>
          <cell r="AZ41">
            <v>4.17408154318916</v>
          </cell>
          <cell r="BA41">
            <v>59.3666234755093</v>
          </cell>
          <cell r="BB41">
            <v>6.09864458864388</v>
          </cell>
          <cell r="BC41">
            <v>34.5347319358469</v>
          </cell>
          <cell r="BD41">
            <v>2.24531596980646</v>
          </cell>
          <cell r="BE41">
            <v>78.4792705476942</v>
          </cell>
          <cell r="BF41">
            <v>6.09864458864388</v>
          </cell>
          <cell r="BG41">
            <v>15.4220848636619</v>
          </cell>
          <cell r="BH41">
            <v>6.15405419554838</v>
          </cell>
          <cell r="BI41">
            <v>100</v>
          </cell>
          <cell r="BJ41">
            <v>87.974430606503</v>
          </cell>
          <cell r="BK41">
            <v>91.5403624772082</v>
          </cell>
          <cell r="BL41">
            <v>5.72645496509719</v>
          </cell>
          <cell r="BM41">
            <v>2.73318255769457</v>
          </cell>
          <cell r="BN41">
            <v>40</v>
          </cell>
          <cell r="BO41">
            <v>50</v>
          </cell>
          <cell r="BP41">
            <v>10</v>
          </cell>
          <cell r="BQ41">
            <v>60</v>
          </cell>
          <cell r="BR41">
            <v>40</v>
          </cell>
          <cell r="BS41">
            <v>79.0604534721974</v>
          </cell>
          <cell r="BT41">
            <v>20.9395465278025</v>
          </cell>
          <cell r="BU41">
            <v>26.2521265594327</v>
          </cell>
          <cell r="BV41">
            <v>100</v>
          </cell>
          <cell r="BW41">
            <v>18.5231309236965</v>
          </cell>
          <cell r="BX41">
            <v>80.5591027179162</v>
          </cell>
          <cell r="BY41">
            <v>19.4408972820837</v>
          </cell>
          <cell r="BZ41">
            <v>8.50666650136312</v>
          </cell>
          <cell r="CA41">
            <v>50</v>
          </cell>
          <cell r="CB41">
            <v>50</v>
          </cell>
          <cell r="CC41">
            <v>339000</v>
          </cell>
          <cell r="CD41">
            <v>25</v>
          </cell>
          <cell r="CE41">
            <v>75</v>
          </cell>
          <cell r="CF41">
            <v>25</v>
          </cell>
          <cell r="CG41">
            <v>25</v>
          </cell>
          <cell r="CH41">
            <v>25</v>
          </cell>
          <cell r="CI41">
            <v>25</v>
          </cell>
          <cell r="CJ41">
            <v>25</v>
          </cell>
          <cell r="CK41">
            <v>25</v>
          </cell>
        </row>
        <row r="42">
          <cell r="D42" t="str">
            <v>C18</v>
          </cell>
          <cell r="E42">
            <v>2</v>
          </cell>
          <cell r="F42">
            <v>55.5555555555556</v>
          </cell>
          <cell r="G42">
            <v>44.4444444444444</v>
          </cell>
          <cell r="H42">
            <v>11.1111111111111</v>
          </cell>
          <cell r="I42">
            <v>22.2222222222222</v>
          </cell>
          <cell r="J42">
            <v>44.4444444444444</v>
          </cell>
          <cell r="K42">
            <v>33.3333333333333</v>
          </cell>
          <cell r="L42">
            <v>11.1111111111111</v>
          </cell>
          <cell r="M42">
            <v>11.1111111111111</v>
          </cell>
          <cell r="N42">
            <v>11.1111111111111</v>
          </cell>
          <cell r="O42">
            <v>44.4444444444444</v>
          </cell>
          <cell r="P42">
            <v>55.5555555555556</v>
          </cell>
          <cell r="Q42">
            <v>98.2496360232609</v>
          </cell>
          <cell r="R42">
            <v>1.75036397673908</v>
          </cell>
          <cell r="S42">
            <v>31.2397725078209</v>
          </cell>
          <cell r="T42">
            <v>98.2496360232609</v>
          </cell>
          <cell r="U42">
            <v>1.75036397673908</v>
          </cell>
          <cell r="V42">
            <v>13.2462437963003</v>
          </cell>
          <cell r="W42">
            <v>98.2496360232609</v>
          </cell>
          <cell r="X42">
            <v>1.75036397673908</v>
          </cell>
          <cell r="Y42">
            <v>73.4719957685841</v>
          </cell>
          <cell r="Z42">
            <v>28.9648862223435</v>
          </cell>
          <cell r="AA42">
            <v>71.0351137776565</v>
          </cell>
          <cell r="AB42">
            <v>-3.17679260485875</v>
          </cell>
          <cell r="AC42">
            <v>98.3064405446226</v>
          </cell>
          <cell r="AD42">
            <v>1.69355945537743</v>
          </cell>
          <cell r="AE42">
            <v>13.1931782433219</v>
          </cell>
          <cell r="AF42">
            <v>98.3064405446226</v>
          </cell>
          <cell r="AG42">
            <v>1.69355945537743</v>
          </cell>
          <cell r="AH42">
            <v>163.011191605786</v>
          </cell>
          <cell r="AI42">
            <v>98.2525306229515</v>
          </cell>
          <cell r="AJ42">
            <v>1.74746937704849</v>
          </cell>
          <cell r="AK42">
            <v>23.0459895587337</v>
          </cell>
          <cell r="AL42">
            <v>98.2525306229515</v>
          </cell>
          <cell r="AM42">
            <v>1.74746937704849</v>
          </cell>
          <cell r="AN42">
            <v>13.2421617664461</v>
          </cell>
          <cell r="AO42">
            <v>98.2525306229515</v>
          </cell>
          <cell r="AP42">
            <v>1.74746937704849</v>
          </cell>
          <cell r="AQ42">
            <v>160.95344914162</v>
          </cell>
          <cell r="AR42">
            <v>98.6138730843144</v>
          </cell>
          <cell r="AS42">
            <v>1.38612691568557</v>
          </cell>
          <cell r="AT42">
            <v>35.5148680190097</v>
          </cell>
          <cell r="AU42">
            <v>98.427228662096</v>
          </cell>
          <cell r="AV42">
            <v>1.57277133790398</v>
          </cell>
          <cell r="AW42">
            <v>22.2222222222222</v>
          </cell>
          <cell r="AX42">
            <v>55.5555555555556</v>
          </cell>
          <cell r="AY42">
            <v>22.2222222222222</v>
          </cell>
          <cell r="AZ42">
            <v>50</v>
          </cell>
          <cell r="BA42">
            <v>50</v>
          </cell>
          <cell r="BB42">
            <v>100</v>
          </cell>
          <cell r="BC42">
            <v>-16</v>
          </cell>
          <cell r="BD42">
            <v>0</v>
          </cell>
          <cell r="BE42">
            <v>100</v>
          </cell>
          <cell r="BF42">
            <v>0</v>
          </cell>
          <cell r="BG42">
            <v>0</v>
          </cell>
          <cell r="BH42">
            <v>8</v>
          </cell>
          <cell r="BI42">
            <v>50</v>
          </cell>
          <cell r="BJ42">
            <v>50</v>
          </cell>
          <cell r="BK42">
            <v>300001800</v>
          </cell>
          <cell r="BL42">
            <v>22.2222222222222</v>
          </cell>
        </row>
        <row r="43">
          <cell r="D43" t="str">
            <v>C180</v>
          </cell>
          <cell r="E43">
            <v>3</v>
          </cell>
          <cell r="F43">
            <v>55.5555555555556</v>
          </cell>
          <cell r="G43">
            <v>44.4444444444444</v>
          </cell>
          <cell r="H43">
            <v>11.1111111111111</v>
          </cell>
          <cell r="I43">
            <v>22.2222222222222</v>
          </cell>
          <cell r="J43">
            <v>44.4444444444444</v>
          </cell>
          <cell r="K43">
            <v>33.3333333333333</v>
          </cell>
          <cell r="L43">
            <v>11.1111111111111</v>
          </cell>
          <cell r="M43">
            <v>11.1111111111111</v>
          </cell>
          <cell r="N43">
            <v>11.1111111111111</v>
          </cell>
          <cell r="O43">
            <v>44.4444444444444</v>
          </cell>
          <cell r="P43">
            <v>55.5555555555556</v>
          </cell>
          <cell r="Q43">
            <v>98.2496360232609</v>
          </cell>
          <cell r="R43">
            <v>1.75036397673908</v>
          </cell>
          <cell r="S43">
            <v>31.2397725078209</v>
          </cell>
          <cell r="T43">
            <v>98.2496360232609</v>
          </cell>
          <cell r="U43">
            <v>1.75036397673908</v>
          </cell>
          <cell r="V43">
            <v>13.2462437963003</v>
          </cell>
          <cell r="W43">
            <v>98.2496360232609</v>
          </cell>
          <cell r="X43">
            <v>1.75036397673908</v>
          </cell>
          <cell r="Y43">
            <v>73.4719957685841</v>
          </cell>
          <cell r="Z43">
            <v>28.9648862223435</v>
          </cell>
          <cell r="AA43">
            <v>71.0351137776565</v>
          </cell>
          <cell r="AB43">
            <v>-3.17679260485875</v>
          </cell>
          <cell r="AC43">
            <v>98.3064405446226</v>
          </cell>
          <cell r="AD43">
            <v>1.69355945537743</v>
          </cell>
          <cell r="AE43">
            <v>13.1931782433219</v>
          </cell>
          <cell r="AF43">
            <v>98.3064405446226</v>
          </cell>
          <cell r="AG43">
            <v>1.69355945537743</v>
          </cell>
          <cell r="AH43">
            <v>163.011191605786</v>
          </cell>
          <cell r="AI43">
            <v>98.2525306229515</v>
          </cell>
          <cell r="AJ43">
            <v>1.74746937704849</v>
          </cell>
          <cell r="AK43">
            <v>23.0459895587337</v>
          </cell>
          <cell r="AL43">
            <v>98.2525306229515</v>
          </cell>
          <cell r="AM43">
            <v>1.74746937704849</v>
          </cell>
          <cell r="AN43">
            <v>13.2421617664461</v>
          </cell>
          <cell r="AO43">
            <v>98.2525306229515</v>
          </cell>
          <cell r="AP43">
            <v>1.74746937704849</v>
          </cell>
          <cell r="AQ43">
            <v>160.95344914162</v>
          </cell>
          <cell r="AR43">
            <v>98.6138730843144</v>
          </cell>
          <cell r="AS43">
            <v>1.38612691568557</v>
          </cell>
          <cell r="AT43">
            <v>35.5148680190097</v>
          </cell>
          <cell r="AU43">
            <v>98.427228662096</v>
          </cell>
          <cell r="AV43">
            <v>1.57277133790398</v>
          </cell>
          <cell r="AW43">
            <v>22.2222222222222</v>
          </cell>
          <cell r="AX43">
            <v>55.5555555555556</v>
          </cell>
          <cell r="AY43">
            <v>22.2222222222222</v>
          </cell>
          <cell r="AZ43">
            <v>50</v>
          </cell>
          <cell r="BA43">
            <v>50</v>
          </cell>
          <cell r="BB43">
            <v>100</v>
          </cell>
          <cell r="BC43">
            <v>-16</v>
          </cell>
          <cell r="BD43">
            <v>0</v>
          </cell>
          <cell r="BE43">
            <v>100</v>
          </cell>
          <cell r="BF43">
            <v>0</v>
          </cell>
          <cell r="BG43">
            <v>0</v>
          </cell>
          <cell r="BH43">
            <v>8</v>
          </cell>
          <cell r="BI43">
            <v>50</v>
          </cell>
          <cell r="BJ43">
            <v>50</v>
          </cell>
          <cell r="BK43">
            <v>300001800</v>
          </cell>
          <cell r="BL43">
            <v>22.2222222222222</v>
          </cell>
        </row>
        <row r="44">
          <cell r="D44" t="str">
            <v>C1801</v>
          </cell>
          <cell r="E44">
            <v>4</v>
          </cell>
          <cell r="F44">
            <v>66.6666666666666</v>
          </cell>
          <cell r="G44">
            <v>33.3333333333333</v>
          </cell>
          <cell r="H44">
            <v>33.3333333333333</v>
          </cell>
          <cell r="I44">
            <v>33.3333333333333</v>
          </cell>
          <cell r="J44">
            <v>33.3333333333333</v>
          </cell>
          <cell r="K44">
            <v>66.6666666666666</v>
          </cell>
          <cell r="L44">
            <v>33.3333333333333</v>
          </cell>
          <cell r="M44">
            <v>95.221796706429</v>
          </cell>
          <cell r="N44">
            <v>4.77820329357096</v>
          </cell>
          <cell r="O44">
            <v>42.1227783910474</v>
          </cell>
          <cell r="P44">
            <v>95.221796706429</v>
          </cell>
          <cell r="Q44">
            <v>4.77820329357096</v>
          </cell>
          <cell r="R44">
            <v>33.5342132607521</v>
          </cell>
          <cell r="S44">
            <v>95.221796706429</v>
          </cell>
          <cell r="T44">
            <v>4.77820329357096</v>
          </cell>
          <cell r="U44">
            <v>40.4592144754747</v>
          </cell>
          <cell r="V44">
            <v>95.3177392776573</v>
          </cell>
          <cell r="W44">
            <v>4.68226072234268</v>
          </cell>
          <cell r="X44">
            <v>39.23008111939</v>
          </cell>
          <cell r="Y44">
            <v>95.3177392776573</v>
          </cell>
          <cell r="Z44">
            <v>4.68226072234268</v>
          </cell>
          <cell r="AA44">
            <v>29.1771276542549</v>
          </cell>
          <cell r="AB44">
            <v>95.3177392776573</v>
          </cell>
          <cell r="AC44">
            <v>4.68226072234268</v>
          </cell>
          <cell r="AD44">
            <v>30.0667096629102</v>
          </cell>
          <cell r="AE44">
            <v>95.3177392776573</v>
          </cell>
          <cell r="AF44">
            <v>4.68226072234268</v>
          </cell>
          <cell r="AG44">
            <v>25.5313883614342</v>
          </cell>
          <cell r="AH44">
            <v>95.3177392776573</v>
          </cell>
          <cell r="AI44">
            <v>4.68226072234268</v>
          </cell>
          <cell r="AJ44">
            <v>27.314193383111</v>
          </cell>
          <cell r="AK44">
            <v>95.3177392776573</v>
          </cell>
          <cell r="AL44">
            <v>4.68226072234268</v>
          </cell>
          <cell r="AM44">
            <v>28.2037753917663</v>
          </cell>
          <cell r="AN44">
            <v>95.221796706429</v>
          </cell>
          <cell r="AO44">
            <v>4.77820329357096</v>
          </cell>
          <cell r="AP44">
            <v>87.8869075530852</v>
          </cell>
          <cell r="AQ44">
            <v>95.221796706429</v>
          </cell>
          <cell r="AR44">
            <v>4.77820329357096</v>
          </cell>
          <cell r="AS44">
            <v>33.3333333333333</v>
          </cell>
          <cell r="AT44">
            <v>66.6666666666666</v>
          </cell>
          <cell r="AU44">
            <v>33.3333333333333</v>
          </cell>
          <cell r="AV44">
            <v>66.6666666666666</v>
          </cell>
          <cell r="AW44">
            <v>0</v>
          </cell>
          <cell r="AX44">
            <v>0</v>
          </cell>
          <cell r="AY44">
            <v>0</v>
          </cell>
          <cell r="AZ44">
            <v>8</v>
          </cell>
          <cell r="BA44">
            <v>50</v>
          </cell>
          <cell r="BB44">
            <v>50</v>
          </cell>
          <cell r="BC44">
            <v>1800</v>
          </cell>
          <cell r="BD44">
            <v>100</v>
          </cell>
        </row>
        <row r="45">
          <cell r="D45" t="str">
            <v>C1802</v>
          </cell>
          <cell r="E45">
            <v>4</v>
          </cell>
          <cell r="F45">
            <v>33.3333333333333</v>
          </cell>
          <cell r="G45">
            <v>66.6666666666666</v>
          </cell>
          <cell r="H45">
            <v>33.3333333333333</v>
          </cell>
          <cell r="I45">
            <v>33.3333333333333</v>
          </cell>
          <cell r="J45">
            <v>33.3333333333333</v>
          </cell>
          <cell r="K45">
            <v>33.3333333333333</v>
          </cell>
          <cell r="L45">
            <v>33.3333333333333</v>
          </cell>
          <cell r="M45">
            <v>33.3333333333333</v>
          </cell>
          <cell r="N45">
            <v>66.6666666666666</v>
          </cell>
          <cell r="O45">
            <v>95.7123900123369</v>
          </cell>
          <cell r="P45">
            <v>4.28760998766306</v>
          </cell>
          <cell r="Q45">
            <v>36.3113403174762</v>
          </cell>
          <cell r="R45">
            <v>95.7123900123369</v>
          </cell>
          <cell r="S45">
            <v>4.28760998766306</v>
          </cell>
          <cell r="T45">
            <v>43.6114730166126</v>
          </cell>
          <cell r="U45">
            <v>95.7123900123369</v>
          </cell>
          <cell r="V45">
            <v>4.28760998766306</v>
          </cell>
          <cell r="W45">
            <v>43.0540837182164</v>
          </cell>
          <cell r="X45">
            <v>95.7994662249227</v>
          </cell>
          <cell r="Y45">
            <v>4.20053377507726</v>
          </cell>
          <cell r="Z45">
            <v>36.3798732259168</v>
          </cell>
          <cell r="AA45">
            <v>95.7994662249227</v>
          </cell>
          <cell r="AB45">
            <v>4.20053377507726</v>
          </cell>
          <cell r="AC45">
            <v>43.6739105901722</v>
          </cell>
          <cell r="AD45">
            <v>95.7994662249227</v>
          </cell>
          <cell r="AE45">
            <v>4.20053377507726</v>
          </cell>
          <cell r="AF45">
            <v>43.1278411994121</v>
          </cell>
          <cell r="AG45">
            <v>95.7994662249227</v>
          </cell>
          <cell r="AH45">
            <v>4.20053377507726</v>
          </cell>
          <cell r="AI45">
            <v>42.5371809583521</v>
          </cell>
          <cell r="AJ45">
            <v>95.7994662249227</v>
          </cell>
          <cell r="AK45">
            <v>4.20053377507726</v>
          </cell>
          <cell r="AL45">
            <v>43.6739105901722</v>
          </cell>
          <cell r="AM45">
            <v>95.7994662249227</v>
          </cell>
          <cell r="AN45">
            <v>4.20053377507726</v>
          </cell>
          <cell r="AO45">
            <v>43.1278411994121</v>
          </cell>
          <cell r="AP45">
            <v>95.7123900123369</v>
          </cell>
          <cell r="AQ45">
            <v>4.28760998766306</v>
          </cell>
          <cell r="AR45">
            <v>81.5068161820315</v>
          </cell>
          <cell r="AS45">
            <v>95.7123900123369</v>
          </cell>
          <cell r="AT45">
            <v>4.28760998766306</v>
          </cell>
          <cell r="AU45">
            <v>33.3333333333333</v>
          </cell>
          <cell r="AV45">
            <v>66.6666666666666</v>
          </cell>
          <cell r="AW45">
            <v>33.3333333333333</v>
          </cell>
          <cell r="AX45">
            <v>66.6666666666666</v>
          </cell>
          <cell r="AY45">
            <v>0</v>
          </cell>
          <cell r="AZ45">
            <v>0</v>
          </cell>
          <cell r="BA45">
            <v>0</v>
          </cell>
          <cell r="BB45">
            <v>8</v>
          </cell>
          <cell r="BC45">
            <v>50</v>
          </cell>
          <cell r="BD45">
            <v>50</v>
          </cell>
          <cell r="BE45">
            <v>300000000</v>
          </cell>
          <cell r="BF45">
            <v>100</v>
          </cell>
        </row>
        <row r="46">
          <cell r="D46" t="str">
            <v>C1803</v>
          </cell>
          <cell r="E46">
            <v>4</v>
          </cell>
          <cell r="F46">
            <v>66.6666666666666</v>
          </cell>
          <cell r="G46">
            <v>33.3333333333333</v>
          </cell>
          <cell r="H46">
            <v>33.3333333333333</v>
          </cell>
          <cell r="I46">
            <v>66.6666666666666</v>
          </cell>
          <cell r="J46">
            <v>33.3333333333333</v>
          </cell>
          <cell r="K46">
            <v>33.3333333333333</v>
          </cell>
          <cell r="L46">
            <v>33.3333333333333</v>
          </cell>
          <cell r="M46">
            <v>66.6666666666666</v>
          </cell>
          <cell r="N46">
            <v>99.474640266365</v>
          </cell>
          <cell r="O46">
            <v>0.525359733634983</v>
          </cell>
          <cell r="P46">
            <v>27.7805239428392</v>
          </cell>
          <cell r="Q46">
            <v>99.474640266365</v>
          </cell>
          <cell r="R46">
            <v>0.525359733634983</v>
          </cell>
          <cell r="S46">
            <v>1.92224051192439</v>
          </cell>
          <cell r="T46">
            <v>99.474640266365</v>
          </cell>
          <cell r="U46">
            <v>0.525359733634983</v>
          </cell>
          <cell r="V46">
            <v>87.4704311409983</v>
          </cell>
          <cell r="W46">
            <v>100</v>
          </cell>
          <cell r="X46">
            <v>-20.96467776153</v>
          </cell>
          <cell r="Y46">
            <v>99.4956957529787</v>
          </cell>
          <cell r="Z46">
            <v>0.504304247021318</v>
          </cell>
          <cell r="AA46">
            <v>2.9193299348575</v>
          </cell>
          <cell r="AB46">
            <v>99.4956957529787</v>
          </cell>
          <cell r="AC46">
            <v>0.504304247021318</v>
          </cell>
          <cell r="AD46">
            <v>217.830032761291</v>
          </cell>
          <cell r="AE46">
            <v>99.4723383035434</v>
          </cell>
          <cell r="AF46">
            <v>0.527661696456572</v>
          </cell>
          <cell r="AG46">
            <v>17.8364443506265</v>
          </cell>
          <cell r="AH46">
            <v>99.4723383035434</v>
          </cell>
          <cell r="AI46">
            <v>0.527661696456572</v>
          </cell>
          <cell r="AJ46">
            <v>2.915593605095</v>
          </cell>
          <cell r="AK46">
            <v>99.4723383035434</v>
          </cell>
          <cell r="AL46">
            <v>0.527661696456572</v>
          </cell>
          <cell r="AM46">
            <v>217.775844340749</v>
          </cell>
          <cell r="AN46">
            <v>100</v>
          </cell>
          <cell r="AO46">
            <v>13.8352510370549</v>
          </cell>
          <cell r="AP46">
            <v>99.7307921833723</v>
          </cell>
          <cell r="AQ46">
            <v>0.269207816627746</v>
          </cell>
          <cell r="AR46">
            <v>33.3333333333333</v>
          </cell>
          <cell r="AS46">
            <v>66.6666666666666</v>
          </cell>
          <cell r="AT46">
            <v>100</v>
          </cell>
          <cell r="AU46">
            <v>100</v>
          </cell>
          <cell r="AV46">
            <v>-16</v>
          </cell>
          <cell r="AW46">
            <v>0</v>
          </cell>
          <cell r="AX46">
            <v>100</v>
          </cell>
          <cell r="AY46">
            <v>-2</v>
          </cell>
          <cell r="AZ46">
            <v>0</v>
          </cell>
          <cell r="BA46">
            <v>8</v>
          </cell>
        </row>
        <row r="47">
          <cell r="D47" t="str">
            <v>C19</v>
          </cell>
          <cell r="E47">
            <v>2</v>
          </cell>
          <cell r="F47">
            <v>50</v>
          </cell>
          <cell r="G47">
            <v>50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50</v>
          </cell>
          <cell r="M47">
            <v>50</v>
          </cell>
          <cell r="N47">
            <v>33.0805118769667</v>
          </cell>
          <cell r="O47">
            <v>66.9194881230333</v>
          </cell>
          <cell r="P47">
            <v>10.167442059559</v>
          </cell>
          <cell r="Q47">
            <v>31.8521778316051</v>
          </cell>
          <cell r="R47">
            <v>1.2283340453616</v>
          </cell>
          <cell r="S47">
            <v>66.9194881230333</v>
          </cell>
          <cell r="T47">
            <v>11.0388784904687</v>
          </cell>
          <cell r="U47">
            <v>96.3008361360822</v>
          </cell>
          <cell r="V47">
            <v>3.69916386391783</v>
          </cell>
          <cell r="W47">
            <v>39.6908700393668</v>
          </cell>
          <cell r="X47">
            <v>31.8757760044852</v>
          </cell>
          <cell r="Y47">
            <v>1.15515754668775</v>
          </cell>
          <cell r="Z47">
            <v>66.969066448827</v>
          </cell>
          <cell r="AA47">
            <v>3.03053242367179</v>
          </cell>
          <cell r="AB47">
            <v>31.8757760044852</v>
          </cell>
          <cell r="AC47">
            <v>68.1242239955148</v>
          </cell>
          <cell r="AD47">
            <v>7.31258134379364</v>
          </cell>
          <cell r="AE47">
            <v>100</v>
          </cell>
          <cell r="AF47">
            <v>49.7818273156404</v>
          </cell>
          <cell r="AG47">
            <v>19.4869898789556</v>
          </cell>
          <cell r="AH47">
            <v>80.5130101210444</v>
          </cell>
          <cell r="AI47">
            <v>-7.74792756573811</v>
          </cell>
          <cell r="AJ47">
            <v>19.4869898789556</v>
          </cell>
          <cell r="AK47">
            <v>80.5130101210444</v>
          </cell>
          <cell r="AL47">
            <v>-4.63807414747378</v>
          </cell>
          <cell r="AM47">
            <v>100</v>
          </cell>
          <cell r="AN47">
            <v>34.9031214930446</v>
          </cell>
          <cell r="AO47">
            <v>31.8521778316051</v>
          </cell>
          <cell r="AP47">
            <v>68.1478221683949</v>
          </cell>
          <cell r="AQ47">
            <v>89.3114669210481</v>
          </cell>
          <cell r="AR47">
            <v>66.7942786383986</v>
          </cell>
          <cell r="AS47">
            <v>33.2057213616014</v>
          </cell>
          <cell r="AT47">
            <v>50</v>
          </cell>
          <cell r="AU47">
            <v>25</v>
          </cell>
          <cell r="AV47">
            <v>25</v>
          </cell>
          <cell r="AW47">
            <v>75</v>
          </cell>
          <cell r="AX47">
            <v>25</v>
          </cell>
          <cell r="AY47">
            <v>0.0871752178290756</v>
          </cell>
          <cell r="AZ47">
            <v>99.9128247821709</v>
          </cell>
          <cell r="BA47">
            <v>-3.25941583088935</v>
          </cell>
          <cell r="BB47">
            <v>0.0871752178290756</v>
          </cell>
          <cell r="BC47">
            <v>99.9128247821709</v>
          </cell>
          <cell r="BD47">
            <v>-2.05242651772632</v>
          </cell>
          <cell r="BE47">
            <v>99.8603107018056</v>
          </cell>
          <cell r="BF47">
            <v>0.139689298194335</v>
          </cell>
          <cell r="BG47">
            <v>42.810001373291</v>
          </cell>
          <cell r="BH47">
            <v>33.3333333333333</v>
          </cell>
          <cell r="BI47">
            <v>66.6666666666666</v>
          </cell>
          <cell r="BJ47">
            <v>8475350</v>
          </cell>
          <cell r="BK47">
            <v>25</v>
          </cell>
        </row>
        <row r="48">
          <cell r="D48" t="str">
            <v>C190</v>
          </cell>
          <cell r="E48">
            <v>3</v>
          </cell>
          <cell r="F48">
            <v>50</v>
          </cell>
          <cell r="G48">
            <v>50</v>
          </cell>
          <cell r="H48">
            <v>25</v>
          </cell>
          <cell r="I48">
            <v>25</v>
          </cell>
          <cell r="J48">
            <v>25</v>
          </cell>
          <cell r="K48">
            <v>25</v>
          </cell>
          <cell r="L48">
            <v>50</v>
          </cell>
          <cell r="M48">
            <v>50</v>
          </cell>
          <cell r="N48">
            <v>33.0805118769667</v>
          </cell>
          <cell r="O48">
            <v>66.9194881230333</v>
          </cell>
          <cell r="P48">
            <v>10.167442059559</v>
          </cell>
          <cell r="Q48">
            <v>31.8521778316051</v>
          </cell>
          <cell r="R48">
            <v>1.2283340453616</v>
          </cell>
          <cell r="S48">
            <v>66.9194881230333</v>
          </cell>
          <cell r="T48">
            <v>11.0388784904687</v>
          </cell>
          <cell r="U48">
            <v>96.3008361360822</v>
          </cell>
          <cell r="V48">
            <v>3.69916386391783</v>
          </cell>
          <cell r="W48">
            <v>39.6908700393668</v>
          </cell>
          <cell r="X48">
            <v>31.8757760044852</v>
          </cell>
          <cell r="Y48">
            <v>1.15515754668775</v>
          </cell>
          <cell r="Z48">
            <v>66.969066448827</v>
          </cell>
          <cell r="AA48">
            <v>3.03053242367179</v>
          </cell>
          <cell r="AB48">
            <v>31.8757760044852</v>
          </cell>
          <cell r="AC48">
            <v>68.1242239955148</v>
          </cell>
          <cell r="AD48">
            <v>7.31258134379364</v>
          </cell>
          <cell r="AE48">
            <v>100</v>
          </cell>
          <cell r="AF48">
            <v>49.7818273156404</v>
          </cell>
          <cell r="AG48">
            <v>19.4869898789556</v>
          </cell>
          <cell r="AH48">
            <v>80.5130101210444</v>
          </cell>
          <cell r="AI48">
            <v>-7.74792756573811</v>
          </cell>
          <cell r="AJ48">
            <v>19.4869898789556</v>
          </cell>
          <cell r="AK48">
            <v>80.5130101210444</v>
          </cell>
          <cell r="AL48">
            <v>-4.63807414747378</v>
          </cell>
          <cell r="AM48">
            <v>100</v>
          </cell>
          <cell r="AN48">
            <v>34.9031214930446</v>
          </cell>
          <cell r="AO48">
            <v>31.8521778316051</v>
          </cell>
          <cell r="AP48">
            <v>68.1478221683949</v>
          </cell>
          <cell r="AQ48">
            <v>89.3114669210481</v>
          </cell>
          <cell r="AR48">
            <v>66.7942786383986</v>
          </cell>
          <cell r="AS48">
            <v>33.2057213616014</v>
          </cell>
          <cell r="AT48">
            <v>50</v>
          </cell>
          <cell r="AU48">
            <v>25</v>
          </cell>
          <cell r="AV48">
            <v>25</v>
          </cell>
          <cell r="AW48">
            <v>75</v>
          </cell>
          <cell r="AX48">
            <v>25</v>
          </cell>
          <cell r="AY48">
            <v>0.0871752178290756</v>
          </cell>
          <cell r="AZ48">
            <v>99.9128247821709</v>
          </cell>
          <cell r="BA48">
            <v>-3.25941583088935</v>
          </cell>
          <cell r="BB48">
            <v>0.0871752178290756</v>
          </cell>
          <cell r="BC48">
            <v>99.9128247821709</v>
          </cell>
          <cell r="BD48">
            <v>-2.05242651772632</v>
          </cell>
          <cell r="BE48">
            <v>99.8603107018056</v>
          </cell>
          <cell r="BF48">
            <v>0.139689298194335</v>
          </cell>
          <cell r="BG48">
            <v>42.810001373291</v>
          </cell>
          <cell r="BH48">
            <v>33.3333333333333</v>
          </cell>
          <cell r="BI48">
            <v>66.6666666666666</v>
          </cell>
          <cell r="BJ48">
            <v>8475350</v>
          </cell>
          <cell r="BK48">
            <v>25</v>
          </cell>
        </row>
        <row r="49">
          <cell r="D49" t="str">
            <v>C1901</v>
          </cell>
          <cell r="E49">
            <v>4</v>
          </cell>
          <cell r="F49">
            <v>50</v>
          </cell>
          <cell r="G49">
            <v>50</v>
          </cell>
          <cell r="H49">
            <v>25</v>
          </cell>
          <cell r="I49">
            <v>25</v>
          </cell>
          <cell r="J49">
            <v>25</v>
          </cell>
          <cell r="K49">
            <v>25</v>
          </cell>
          <cell r="L49">
            <v>50</v>
          </cell>
          <cell r="M49">
            <v>50</v>
          </cell>
          <cell r="N49">
            <v>33.0805118769667</v>
          </cell>
          <cell r="O49">
            <v>66.9194881230333</v>
          </cell>
          <cell r="P49">
            <v>10.167442059559</v>
          </cell>
          <cell r="Q49">
            <v>31.8521778316051</v>
          </cell>
          <cell r="R49">
            <v>1.2283340453616</v>
          </cell>
          <cell r="S49">
            <v>66.9194881230333</v>
          </cell>
          <cell r="T49">
            <v>11.0388784904687</v>
          </cell>
          <cell r="U49">
            <v>96.3008361360822</v>
          </cell>
          <cell r="V49">
            <v>3.69916386391783</v>
          </cell>
          <cell r="W49">
            <v>39.6908700393668</v>
          </cell>
          <cell r="X49">
            <v>31.8757760044852</v>
          </cell>
          <cell r="Y49">
            <v>1.15515754668775</v>
          </cell>
          <cell r="Z49">
            <v>66.969066448827</v>
          </cell>
          <cell r="AA49">
            <v>3.03053242367179</v>
          </cell>
          <cell r="AB49">
            <v>31.8757760044852</v>
          </cell>
          <cell r="AC49">
            <v>68.1242239955148</v>
          </cell>
          <cell r="AD49">
            <v>7.31258134379364</v>
          </cell>
          <cell r="AE49">
            <v>100</v>
          </cell>
          <cell r="AF49">
            <v>49.7818273156404</v>
          </cell>
          <cell r="AG49">
            <v>19.4869898789556</v>
          </cell>
          <cell r="AH49">
            <v>80.5130101210444</v>
          </cell>
          <cell r="AI49">
            <v>-7.74792756573811</v>
          </cell>
          <cell r="AJ49">
            <v>19.4869898789556</v>
          </cell>
          <cell r="AK49">
            <v>80.5130101210444</v>
          </cell>
          <cell r="AL49">
            <v>-4.63807414747378</v>
          </cell>
          <cell r="AM49">
            <v>100</v>
          </cell>
          <cell r="AN49">
            <v>34.9031214930446</v>
          </cell>
          <cell r="AO49">
            <v>31.8521778316051</v>
          </cell>
          <cell r="AP49">
            <v>68.1478221683949</v>
          </cell>
          <cell r="AQ49">
            <v>89.3114669210481</v>
          </cell>
          <cell r="AR49">
            <v>66.7942786383986</v>
          </cell>
          <cell r="AS49">
            <v>33.2057213616014</v>
          </cell>
          <cell r="AT49">
            <v>50</v>
          </cell>
          <cell r="AU49">
            <v>25</v>
          </cell>
          <cell r="AV49">
            <v>25</v>
          </cell>
          <cell r="AW49">
            <v>75</v>
          </cell>
          <cell r="AX49">
            <v>25</v>
          </cell>
          <cell r="AY49">
            <v>0.0871752178290756</v>
          </cell>
          <cell r="AZ49">
            <v>99.9128247821709</v>
          </cell>
          <cell r="BA49">
            <v>-3.25941583088935</v>
          </cell>
          <cell r="BB49">
            <v>0.0871752178290756</v>
          </cell>
          <cell r="BC49">
            <v>99.9128247821709</v>
          </cell>
          <cell r="BD49">
            <v>-2.05242651772632</v>
          </cell>
          <cell r="BE49">
            <v>99.8603107018056</v>
          </cell>
          <cell r="BF49">
            <v>0.139689298194335</v>
          </cell>
          <cell r="BG49">
            <v>42.810001373291</v>
          </cell>
          <cell r="BH49">
            <v>33.3333333333333</v>
          </cell>
          <cell r="BI49">
            <v>66.6666666666666</v>
          </cell>
          <cell r="BJ49">
            <v>8475350</v>
          </cell>
          <cell r="BK49">
            <v>100</v>
          </cell>
        </row>
        <row r="50">
          <cell r="D50" t="str">
            <v>C20</v>
          </cell>
          <cell r="E50">
            <v>2</v>
          </cell>
          <cell r="F50">
            <v>70.2702702702703</v>
          </cell>
          <cell r="G50">
            <v>24.3243243243243</v>
          </cell>
          <cell r="H50">
            <v>5.4054054054054</v>
          </cell>
          <cell r="I50">
            <v>21.6216216216216</v>
          </cell>
          <cell r="J50">
            <v>32.4324324324324</v>
          </cell>
          <cell r="K50">
            <v>10.8108108108108</v>
          </cell>
          <cell r="L50">
            <v>10.8108108108108</v>
          </cell>
          <cell r="M50">
            <v>5.4054054054054</v>
          </cell>
          <cell r="N50">
            <v>2.7027027027027</v>
          </cell>
          <cell r="O50">
            <v>18.9189189189189</v>
          </cell>
          <cell r="P50">
            <v>13.5135135135135</v>
          </cell>
          <cell r="Q50">
            <v>8.10810810810811</v>
          </cell>
          <cell r="R50">
            <v>5.4054054054054</v>
          </cell>
          <cell r="S50">
            <v>5.4054054054054</v>
          </cell>
          <cell r="T50">
            <v>13.5135135135135</v>
          </cell>
          <cell r="U50">
            <v>2.7027027027027</v>
          </cell>
          <cell r="V50">
            <v>5.4054054054054</v>
          </cell>
          <cell r="W50">
            <v>2.7027027027027</v>
          </cell>
          <cell r="X50">
            <v>2.7027027027027</v>
          </cell>
          <cell r="Y50">
            <v>2.7027027027027</v>
          </cell>
          <cell r="Z50">
            <v>2.7027027027027</v>
          </cell>
          <cell r="AA50">
            <v>5.4054054054054</v>
          </cell>
          <cell r="AB50">
            <v>21.6216216216216</v>
          </cell>
          <cell r="AC50">
            <v>64.8648648648649</v>
          </cell>
          <cell r="AD50">
            <v>13.5135135135135</v>
          </cell>
          <cell r="AE50">
            <v>49.629687806921</v>
          </cell>
          <cell r="AF50">
            <v>0.861066888028788</v>
          </cell>
          <cell r="AG50">
            <v>49.5092453050502</v>
          </cell>
          <cell r="AH50">
            <v>3.61106651205207</v>
          </cell>
          <cell r="AI50">
            <v>38.7969420256764</v>
          </cell>
          <cell r="AJ50">
            <v>3.71621721477279</v>
          </cell>
          <cell r="AK50">
            <v>57.4868407595508</v>
          </cell>
          <cell r="AL50">
            <v>0.748927266989486</v>
          </cell>
          <cell r="AM50">
            <v>72.7369079757624</v>
          </cell>
          <cell r="AN50">
            <v>27.2630920242376</v>
          </cell>
          <cell r="AO50">
            <v>4.8185114207735</v>
          </cell>
          <cell r="AP50">
            <v>76.1808135868023</v>
          </cell>
          <cell r="AQ50">
            <v>23.8191864131977</v>
          </cell>
          <cell r="AR50">
            <v>6.34358050543814</v>
          </cell>
          <cell r="AS50">
            <v>41.4963506757933</v>
          </cell>
          <cell r="AT50">
            <v>1.14930391545588</v>
          </cell>
          <cell r="AU50">
            <v>57.3543454087508</v>
          </cell>
          <cell r="AV50">
            <v>0.428836396482761</v>
          </cell>
          <cell r="AW50">
            <v>54.8504578020106</v>
          </cell>
          <cell r="AX50">
            <v>45.1495421979894</v>
          </cell>
          <cell r="AY50">
            <v>1.97835302276622</v>
          </cell>
          <cell r="AZ50">
            <v>70.1147237492311</v>
          </cell>
          <cell r="BA50">
            <v>29.8852762507689</v>
          </cell>
          <cell r="BB50">
            <v>3.23725856796352</v>
          </cell>
          <cell r="BC50">
            <v>42.7015677974358</v>
          </cell>
          <cell r="BD50">
            <v>2.07877755885523</v>
          </cell>
          <cell r="BE50">
            <v>55.2196546437089</v>
          </cell>
          <cell r="BF50">
            <v>0.987554932781783</v>
          </cell>
          <cell r="BG50">
            <v>60.4628695603192</v>
          </cell>
          <cell r="BH50">
            <v>4.31171151156886</v>
          </cell>
          <cell r="BI50">
            <v>35.2254189281119</v>
          </cell>
          <cell r="BJ50">
            <v>5.52151880807576</v>
          </cell>
          <cell r="BK50">
            <v>11.0479567194918</v>
          </cell>
          <cell r="BL50">
            <v>88.9520432805082</v>
          </cell>
          <cell r="BM50">
            <v>78.5491739709746</v>
          </cell>
          <cell r="BN50">
            <v>1.21372884451613</v>
          </cell>
          <cell r="BO50">
            <v>89.9860033072699</v>
          </cell>
          <cell r="BP50">
            <v>7.09754730039489</v>
          </cell>
          <cell r="BQ50">
            <v>1.70272054781909</v>
          </cell>
          <cell r="BR50">
            <v>21.6216216216216</v>
          </cell>
          <cell r="BS50">
            <v>24.3243243243243</v>
          </cell>
          <cell r="BT50">
            <v>54.0540540540541</v>
          </cell>
          <cell r="BU50">
            <v>83.7837837837838</v>
          </cell>
          <cell r="BV50">
            <v>16.2162162162162</v>
          </cell>
          <cell r="BW50">
            <v>51.7647961747799</v>
          </cell>
          <cell r="BX50">
            <v>3.70773023265832</v>
          </cell>
          <cell r="BY50">
            <v>44.5274735925617</v>
          </cell>
          <cell r="BZ50">
            <v>9.5880493821284</v>
          </cell>
          <cell r="CA50">
            <v>48.8253573190747</v>
          </cell>
          <cell r="CB50">
            <v>2.75993379821614</v>
          </cell>
          <cell r="CC50">
            <v>48.4147088827092</v>
          </cell>
          <cell r="CD50">
            <v>-1.50479348146829</v>
          </cell>
          <cell r="CE50">
            <v>42.183990898396</v>
          </cell>
          <cell r="CF50">
            <v>3.89265041731573</v>
          </cell>
          <cell r="CG50">
            <v>53.9233586842883</v>
          </cell>
          <cell r="CH50">
            <v>4.94241383671761</v>
          </cell>
          <cell r="CI50">
            <v>59.375</v>
          </cell>
          <cell r="CJ50">
            <v>37.5</v>
          </cell>
          <cell r="CK50">
            <v>3.125</v>
          </cell>
          <cell r="CL50">
            <v>13000154388.58</v>
          </cell>
          <cell r="CM50">
            <v>10.8108108108108</v>
          </cell>
          <cell r="CN50">
            <v>8.10810810810811</v>
          </cell>
          <cell r="CO50">
            <v>24.3243243243243</v>
          </cell>
          <cell r="CP50">
            <v>13.5135135135135</v>
          </cell>
          <cell r="CQ50">
            <v>13.5135135135135</v>
          </cell>
          <cell r="CR50">
            <v>10.8108108108108</v>
          </cell>
          <cell r="CS50">
            <v>16.2162162162162</v>
          </cell>
          <cell r="CT50">
            <v>8.10810810810811</v>
          </cell>
          <cell r="CU50">
            <v>8.10810810810811</v>
          </cell>
          <cell r="CV50">
            <v>8.10810810810811</v>
          </cell>
          <cell r="CW50">
            <v>2488320</v>
          </cell>
        </row>
        <row r="51">
          <cell r="D51" t="str">
            <v>C201</v>
          </cell>
          <cell r="E51">
            <v>3</v>
          </cell>
          <cell r="F51">
            <v>75</v>
          </cell>
          <cell r="G51">
            <v>16.6666666666667</v>
          </cell>
          <cell r="H51">
            <v>8.33333333333333</v>
          </cell>
          <cell r="I51">
            <v>25</v>
          </cell>
          <cell r="J51">
            <v>25</v>
          </cell>
          <cell r="K51">
            <v>8.33333333333333</v>
          </cell>
          <cell r="L51">
            <v>16.6666666666667</v>
          </cell>
          <cell r="M51">
            <v>8.33333333333333</v>
          </cell>
          <cell r="N51">
            <v>8.33333333333333</v>
          </cell>
          <cell r="O51">
            <v>25</v>
          </cell>
          <cell r="P51">
            <v>8.33333333333333</v>
          </cell>
          <cell r="Q51">
            <v>16.6666666666667</v>
          </cell>
          <cell r="R51">
            <v>8.33333333333333</v>
          </cell>
          <cell r="S51">
            <v>8.33333333333333</v>
          </cell>
          <cell r="T51">
            <v>8.33333333333333</v>
          </cell>
          <cell r="U51">
            <v>8.33333333333333</v>
          </cell>
          <cell r="V51">
            <v>8.33333333333333</v>
          </cell>
          <cell r="W51">
            <v>8.33333333333333</v>
          </cell>
          <cell r="X51">
            <v>25</v>
          </cell>
          <cell r="Y51">
            <v>58.3333333333333</v>
          </cell>
          <cell r="Z51">
            <v>16.6666666666667</v>
          </cell>
          <cell r="AA51">
            <v>16.0515909997429</v>
          </cell>
          <cell r="AB51">
            <v>83.9484090002571</v>
          </cell>
          <cell r="AC51">
            <v>-5.18799073686471</v>
          </cell>
          <cell r="AD51">
            <v>10.0912616480333</v>
          </cell>
          <cell r="AE51">
            <v>89.9087383519667</v>
          </cell>
          <cell r="AF51">
            <v>-5.0324280195994</v>
          </cell>
          <cell r="AG51">
            <v>75.3992004030705</v>
          </cell>
          <cell r="AH51">
            <v>24.6007995969295</v>
          </cell>
          <cell r="AI51">
            <v>4.53722743912538</v>
          </cell>
          <cell r="AJ51">
            <v>58.3209466154158</v>
          </cell>
          <cell r="AK51">
            <v>41.6790533845842</v>
          </cell>
          <cell r="AL51">
            <v>5.05060413050317</v>
          </cell>
          <cell r="AM51">
            <v>16.9950864217823</v>
          </cell>
          <cell r="AN51">
            <v>83.0049135782177</v>
          </cell>
          <cell r="AO51">
            <v>-4.75938273439469</v>
          </cell>
          <cell r="AP51">
            <v>57.0114966053667</v>
          </cell>
          <cell r="AQ51">
            <v>42.9885033946333</v>
          </cell>
          <cell r="AR51">
            <v>0.72459031320605</v>
          </cell>
          <cell r="AS51">
            <v>84.5004149771889</v>
          </cell>
          <cell r="AT51">
            <v>15.4995850228111</v>
          </cell>
          <cell r="AU51">
            <v>2.87092220657707</v>
          </cell>
          <cell r="AV51">
            <v>50.849320349066</v>
          </cell>
          <cell r="AW51">
            <v>49.150679650934</v>
          </cell>
          <cell r="AX51">
            <v>6.83820450192657</v>
          </cell>
          <cell r="AY51">
            <v>91.5064009325122</v>
          </cell>
          <cell r="AZ51">
            <v>8.49359906748781</v>
          </cell>
          <cell r="BA51">
            <v>12.6222105416857</v>
          </cell>
          <cell r="BB51">
            <v>0.990784226517639</v>
          </cell>
          <cell r="BC51">
            <v>99.0092157734824</v>
          </cell>
          <cell r="BD51">
            <v>84.6609181282745</v>
          </cell>
          <cell r="BE51">
            <v>0.0654012482244407</v>
          </cell>
          <cell r="BF51">
            <v>90.4942369183128</v>
          </cell>
          <cell r="BG51">
            <v>9.44036183346278</v>
          </cell>
          <cell r="BH51">
            <v>25</v>
          </cell>
          <cell r="BI51">
            <v>8.33333333333333</v>
          </cell>
          <cell r="BJ51">
            <v>66.6666666666666</v>
          </cell>
          <cell r="BK51">
            <v>91.6666666666666</v>
          </cell>
          <cell r="BL51">
            <v>8.33333333333333</v>
          </cell>
          <cell r="BM51">
            <v>36.7437604012129</v>
          </cell>
          <cell r="BN51">
            <v>0.00238637712957685</v>
          </cell>
          <cell r="BO51">
            <v>63.2538532216576</v>
          </cell>
          <cell r="BP51">
            <v>1.39427250285002</v>
          </cell>
          <cell r="BQ51">
            <v>31.3437550692719</v>
          </cell>
          <cell r="BR51">
            <v>0.00238637712957685</v>
          </cell>
          <cell r="BS51">
            <v>68.6538585535985</v>
          </cell>
          <cell r="BT51">
            <v>-15.3168939325308</v>
          </cell>
          <cell r="BU51">
            <v>32.1728701593354</v>
          </cell>
          <cell r="BV51">
            <v>0.00238637712957685</v>
          </cell>
          <cell r="BW51">
            <v>67.824743463535</v>
          </cell>
          <cell r="BX51">
            <v>-8.2463637129827</v>
          </cell>
          <cell r="BY51">
            <v>45.4545454545455</v>
          </cell>
          <cell r="BZ51">
            <v>54.5454545454545</v>
          </cell>
          <cell r="CA51">
            <v>54600</v>
          </cell>
          <cell r="CB51">
            <v>8.33333333333333</v>
          </cell>
          <cell r="CC51">
            <v>16.6666666666667</v>
          </cell>
          <cell r="CD51">
            <v>16.6666666666667</v>
          </cell>
          <cell r="CE51">
            <v>8.33333333333333</v>
          </cell>
          <cell r="CF51">
            <v>25</v>
          </cell>
          <cell r="CG51">
            <v>16.6666666666667</v>
          </cell>
          <cell r="CH51">
            <v>8.33333333333333</v>
          </cell>
        </row>
        <row r="52">
          <cell r="D52" t="str">
            <v>C2011</v>
          </cell>
          <cell r="E52">
            <v>4</v>
          </cell>
          <cell r="F52">
            <v>66.6666666666666</v>
          </cell>
          <cell r="G52">
            <v>33.3333333333333</v>
          </cell>
          <cell r="H52">
            <v>33.3333333333333</v>
          </cell>
          <cell r="I52">
            <v>33.3333333333333</v>
          </cell>
          <cell r="J52">
            <v>33.3333333333333</v>
          </cell>
          <cell r="K52">
            <v>33.3333333333333</v>
          </cell>
          <cell r="L52">
            <v>33.3333333333333</v>
          </cell>
          <cell r="M52">
            <v>33.3333333333333</v>
          </cell>
          <cell r="N52">
            <v>33.3333333333333</v>
          </cell>
          <cell r="O52">
            <v>66.6666666666666</v>
          </cell>
          <cell r="P52">
            <v>33.3333333333333</v>
          </cell>
          <cell r="Q52">
            <v>0.348411368395187</v>
          </cell>
          <cell r="R52">
            <v>99.6515886316048</v>
          </cell>
          <cell r="S52">
            <v>-4.40124543882424</v>
          </cell>
          <cell r="T52">
            <v>100</v>
          </cell>
          <cell r="U52">
            <v>-5.94546503430749</v>
          </cell>
          <cell r="V52">
            <v>0.348411368395187</v>
          </cell>
          <cell r="W52">
            <v>99.6515886316048</v>
          </cell>
          <cell r="X52">
            <v>-6.10548085374421</v>
          </cell>
          <cell r="Y52">
            <v>95.1382382220456</v>
          </cell>
          <cell r="Z52">
            <v>4.8617617779544</v>
          </cell>
          <cell r="AA52">
            <v>12.3107643806441</v>
          </cell>
          <cell r="AB52">
            <v>0.308085927414323</v>
          </cell>
          <cell r="AC52">
            <v>99.6919140725857</v>
          </cell>
          <cell r="AD52">
            <v>-12.2740422555716</v>
          </cell>
          <cell r="AE52">
            <v>95.1382382220456</v>
          </cell>
          <cell r="AF52">
            <v>4.8617617779544</v>
          </cell>
          <cell r="AG52">
            <v>7.63327699901842</v>
          </cell>
          <cell r="AH52">
            <v>93.3380333504067</v>
          </cell>
          <cell r="AI52">
            <v>6.66196664959326</v>
          </cell>
          <cell r="AJ52">
            <v>7.43731885576527</v>
          </cell>
          <cell r="AK52">
            <v>93.3380333504067</v>
          </cell>
          <cell r="AL52">
            <v>6.66196664959326</v>
          </cell>
          <cell r="AM52">
            <v>22.03051319075</v>
          </cell>
          <cell r="AN52">
            <v>93.3380333504067</v>
          </cell>
          <cell r="AO52">
            <v>6.66196664959326</v>
          </cell>
          <cell r="AP52">
            <v>32.9029780637594</v>
          </cell>
          <cell r="AQ52">
            <v>5.27819418615277</v>
          </cell>
          <cell r="AR52">
            <v>94.7218058138472</v>
          </cell>
          <cell r="AS52">
            <v>75.6550221844696</v>
          </cell>
          <cell r="AT52">
            <v>0.348411368395187</v>
          </cell>
          <cell r="AU52">
            <v>94.373394445452</v>
          </cell>
          <cell r="AV52">
            <v>5.27819418615277</v>
          </cell>
          <cell r="AW52">
            <v>33.3333333333333</v>
          </cell>
          <cell r="AX52">
            <v>33.3333333333333</v>
          </cell>
          <cell r="AY52">
            <v>33.3333333333333</v>
          </cell>
          <cell r="AZ52">
            <v>100</v>
          </cell>
          <cell r="BA52">
            <v>0.112395129541723</v>
          </cell>
          <cell r="BB52">
            <v>0.0195425765779753</v>
          </cell>
          <cell r="BC52">
            <v>99.8680622938803</v>
          </cell>
          <cell r="BD52">
            <v>-70.2238492463972</v>
          </cell>
          <cell r="BE52">
            <v>0.112395129541723</v>
          </cell>
          <cell r="BF52">
            <v>0.0195425765779753</v>
          </cell>
          <cell r="BG52">
            <v>99.8680622938803</v>
          </cell>
          <cell r="BH52">
            <v>-66.1492304761681</v>
          </cell>
          <cell r="BI52">
            <v>0.112395129541723</v>
          </cell>
          <cell r="BJ52">
            <v>0.0195425765779753</v>
          </cell>
          <cell r="BK52">
            <v>99.8680622938803</v>
          </cell>
          <cell r="BL52">
            <v>-20.6766662597656</v>
          </cell>
          <cell r="BM52">
            <v>33.3333333333333</v>
          </cell>
          <cell r="BN52">
            <v>66.6666666666666</v>
          </cell>
          <cell r="BO52">
            <v>100</v>
          </cell>
          <cell r="BP52">
            <v>100</v>
          </cell>
          <cell r="BQ52">
            <v>100</v>
          </cell>
          <cell r="BR52">
            <v>100</v>
          </cell>
        </row>
        <row r="53">
          <cell r="D53" t="str">
            <v>C2012</v>
          </cell>
          <cell r="E53">
            <v>4</v>
          </cell>
          <cell r="F53">
            <v>77.7777777777778</v>
          </cell>
          <cell r="G53">
            <v>11.1111111111111</v>
          </cell>
          <cell r="H53">
            <v>11.1111111111111</v>
          </cell>
          <cell r="I53">
            <v>33.3333333333333</v>
          </cell>
          <cell r="J53">
            <v>22.2222222222222</v>
          </cell>
          <cell r="K53">
            <v>11.1111111111111</v>
          </cell>
          <cell r="L53">
            <v>22.2222222222222</v>
          </cell>
          <cell r="M53">
            <v>22.2222222222222</v>
          </cell>
          <cell r="N53">
            <v>11.1111111111111</v>
          </cell>
          <cell r="O53">
            <v>22.2222222222222</v>
          </cell>
          <cell r="P53">
            <v>11.1111111111111</v>
          </cell>
          <cell r="Q53">
            <v>11.1111111111111</v>
          </cell>
          <cell r="R53">
            <v>11.1111111111111</v>
          </cell>
          <cell r="S53">
            <v>11.1111111111111</v>
          </cell>
          <cell r="T53">
            <v>77.7777777777778</v>
          </cell>
          <cell r="U53">
            <v>11.1111111111111</v>
          </cell>
          <cell r="V53">
            <v>19.6804631699789</v>
          </cell>
          <cell r="W53">
            <v>80.3195368300211</v>
          </cell>
          <cell r="X53">
            <v>-5.36980092971404</v>
          </cell>
          <cell r="Y53">
            <v>12.4232669754139</v>
          </cell>
          <cell r="Z53">
            <v>87.576733024586</v>
          </cell>
          <cell r="AA53">
            <v>-4.8214328777967</v>
          </cell>
          <cell r="AB53">
            <v>92.742803805435</v>
          </cell>
          <cell r="AC53">
            <v>7.25719619456497</v>
          </cell>
          <cell r="AD53">
            <v>6.99666742813474</v>
          </cell>
          <cell r="AE53">
            <v>48.9905287805155</v>
          </cell>
          <cell r="AF53">
            <v>51.0094712194845</v>
          </cell>
          <cell r="AG53">
            <v>3.21069886517532</v>
          </cell>
          <cell r="AH53">
            <v>21.2239875774448</v>
          </cell>
          <cell r="AI53">
            <v>78.7760124225552</v>
          </cell>
          <cell r="AJ53">
            <v>-2.85498102096265</v>
          </cell>
          <cell r="AK53">
            <v>47.3492315542667</v>
          </cell>
          <cell r="AL53">
            <v>52.6507684457333</v>
          </cell>
          <cell r="AM53">
            <v>-1.02624280504088</v>
          </cell>
          <cell r="AN53">
            <v>81.2446236049779</v>
          </cell>
          <cell r="AO53">
            <v>18.7553763950221</v>
          </cell>
          <cell r="AP53">
            <v>1.18865508610769</v>
          </cell>
          <cell r="AQ53">
            <v>35.196417116071</v>
          </cell>
          <cell r="AR53">
            <v>64.803582883929</v>
          </cell>
          <cell r="AS53">
            <v>1.24133603983786</v>
          </cell>
          <cell r="AT53">
            <v>90.8316249044688</v>
          </cell>
          <cell r="AU53">
            <v>9.1683750955312</v>
          </cell>
          <cell r="AV53">
            <v>5.15074649654335</v>
          </cell>
          <cell r="AW53">
            <v>100</v>
          </cell>
          <cell r="AX53">
            <v>86.7421046093406</v>
          </cell>
          <cell r="AY53">
            <v>89.5977963804936</v>
          </cell>
          <cell r="AZ53">
            <v>10.4022036195064</v>
          </cell>
          <cell r="BA53">
            <v>22.2222222222222</v>
          </cell>
          <cell r="BB53">
            <v>77.7777777777778</v>
          </cell>
          <cell r="BC53">
            <v>88.8888888888889</v>
          </cell>
          <cell r="BD53">
            <v>11.1111111111111</v>
          </cell>
          <cell r="BE53">
            <v>41.839076095835</v>
          </cell>
          <cell r="BF53">
            <v>58.160923904165</v>
          </cell>
          <cell r="BG53">
            <v>11.3561436223659</v>
          </cell>
          <cell r="BH53">
            <v>35.6879458272497</v>
          </cell>
          <cell r="BI53">
            <v>64.3120541727503</v>
          </cell>
          <cell r="BJ53">
            <v>-8.24626469815138</v>
          </cell>
          <cell r="BK53">
            <v>36.6323883996419</v>
          </cell>
          <cell r="BL53">
            <v>63.3676116003581</v>
          </cell>
          <cell r="BM53">
            <v>-3.5850002579391</v>
          </cell>
          <cell r="BN53">
            <v>50</v>
          </cell>
          <cell r="BO53">
            <v>50</v>
          </cell>
          <cell r="BP53">
            <v>54600</v>
          </cell>
          <cell r="BQ53">
            <v>33.3333333333333</v>
          </cell>
          <cell r="BR53">
            <v>66.6666666666666</v>
          </cell>
          <cell r="BS53">
            <v>33.3333333333333</v>
          </cell>
          <cell r="BT53">
            <v>66.6666666666666</v>
          </cell>
          <cell r="BU53">
            <v>33.3333333333333</v>
          </cell>
          <cell r="BV53">
            <v>33.3333333333333</v>
          </cell>
        </row>
        <row r="54">
          <cell r="D54" t="str">
            <v>C202</v>
          </cell>
          <cell r="E54">
            <v>3</v>
          </cell>
          <cell r="F54">
            <v>46.1538461538462</v>
          </cell>
          <cell r="G54">
            <v>46.1538461538462</v>
          </cell>
          <cell r="H54">
            <v>7.69230769230769</v>
          </cell>
          <cell r="I54">
            <v>30.7692307692308</v>
          </cell>
          <cell r="J54">
            <v>38.4615384615385</v>
          </cell>
          <cell r="K54">
            <v>7.69230769230769</v>
          </cell>
          <cell r="L54">
            <v>15.3846153846154</v>
          </cell>
          <cell r="M54">
            <v>7.69230769230769</v>
          </cell>
          <cell r="N54">
            <v>15.3846153846154</v>
          </cell>
          <cell r="O54">
            <v>7.69230769230769</v>
          </cell>
          <cell r="P54">
            <v>15.3846153846154</v>
          </cell>
          <cell r="Q54">
            <v>7.69230769230769</v>
          </cell>
          <cell r="R54">
            <v>7.69230769230769</v>
          </cell>
          <cell r="S54">
            <v>7.69230769230769</v>
          </cell>
          <cell r="T54">
            <v>69.2307692307692</v>
          </cell>
          <cell r="U54">
            <v>23.0769230769231</v>
          </cell>
          <cell r="V54">
            <v>79.3423543652045</v>
          </cell>
          <cell r="W54">
            <v>1.01696548268111</v>
          </cell>
          <cell r="X54">
            <v>19.6406801521144</v>
          </cell>
          <cell r="Y54">
            <v>17.9088929571655</v>
          </cell>
          <cell r="Z54">
            <v>46.3664135140725</v>
          </cell>
          <cell r="AA54">
            <v>18.7771357343846</v>
          </cell>
          <cell r="AB54">
            <v>34.8564507515429</v>
          </cell>
          <cell r="AC54">
            <v>5.40167177915892</v>
          </cell>
          <cell r="AD54">
            <v>70.3371553110374</v>
          </cell>
          <cell r="AE54">
            <v>29.6628446889626</v>
          </cell>
          <cell r="AF54">
            <v>5.80222812764559</v>
          </cell>
          <cell r="AG54">
            <v>76.2996789174046</v>
          </cell>
          <cell r="AH54">
            <v>23.7003210825954</v>
          </cell>
          <cell r="AI54">
            <v>4.08827717965259</v>
          </cell>
          <cell r="AJ54">
            <v>54.0803954254003</v>
          </cell>
          <cell r="AK54">
            <v>45.9196045745997</v>
          </cell>
          <cell r="AL54">
            <v>3.49883067613613</v>
          </cell>
          <cell r="AM54">
            <v>56.1108790922657</v>
          </cell>
          <cell r="AN54">
            <v>43.8891209077343</v>
          </cell>
          <cell r="AO54">
            <v>2.73260344767645</v>
          </cell>
          <cell r="AP54">
            <v>79.9914917322133</v>
          </cell>
          <cell r="AQ54">
            <v>20.0085082677867</v>
          </cell>
          <cell r="AR54">
            <v>6.4372052559791</v>
          </cell>
          <cell r="AS54">
            <v>59.450902840805</v>
          </cell>
          <cell r="AT54">
            <v>40.549097159195</v>
          </cell>
          <cell r="AU54">
            <v>2.8324672267826</v>
          </cell>
          <cell r="AV54">
            <v>43.6144204688456</v>
          </cell>
          <cell r="AW54">
            <v>16.233976271545</v>
          </cell>
          <cell r="AX54">
            <v>40.1516032596094</v>
          </cell>
          <cell r="AY54">
            <v>2.16159620084826</v>
          </cell>
          <cell r="AZ54">
            <v>46.3803032014384</v>
          </cell>
          <cell r="BA54">
            <v>53.6196967985616</v>
          </cell>
          <cell r="BB54">
            <v>78.0161343480784</v>
          </cell>
          <cell r="BC54">
            <v>81.7853829783847</v>
          </cell>
          <cell r="BD54">
            <v>9.61118697532307</v>
          </cell>
          <cell r="BE54">
            <v>8.60343004629224</v>
          </cell>
          <cell r="BF54">
            <v>15.3846153846154</v>
          </cell>
          <cell r="BG54">
            <v>23.0769230769231</v>
          </cell>
          <cell r="BH54">
            <v>61.5384615384615</v>
          </cell>
          <cell r="BI54">
            <v>69.2307692307692</v>
          </cell>
          <cell r="BJ54">
            <v>30.7692307692308</v>
          </cell>
          <cell r="BK54">
            <v>65.9929130850264</v>
          </cell>
          <cell r="BL54">
            <v>1.36711904566491</v>
          </cell>
          <cell r="BM54">
            <v>32.6399678693087</v>
          </cell>
          <cell r="BN54">
            <v>23.8535707114399</v>
          </cell>
          <cell r="BO54">
            <v>58.3535207855404</v>
          </cell>
          <cell r="BP54">
            <v>3.46804117522828</v>
          </cell>
          <cell r="BQ54">
            <v>38.1784380392313</v>
          </cell>
          <cell r="BR54">
            <v>22.5020342165657</v>
          </cell>
          <cell r="BS54">
            <v>60.4544429151038</v>
          </cell>
          <cell r="BT54">
            <v>1.36711904566491</v>
          </cell>
          <cell r="BU54">
            <v>38.1784380392313</v>
          </cell>
          <cell r="BV54">
            <v>11.441111140781</v>
          </cell>
          <cell r="BW54">
            <v>58.3333333333333</v>
          </cell>
          <cell r="BX54">
            <v>41.6666666666667</v>
          </cell>
          <cell r="BY54">
            <v>13000029770</v>
          </cell>
          <cell r="BZ54">
            <v>7.69230769230769</v>
          </cell>
          <cell r="CA54">
            <v>7.69230769230769</v>
          </cell>
          <cell r="CB54">
            <v>23.0769230769231</v>
          </cell>
          <cell r="CC54">
            <v>7.69230769230769</v>
          </cell>
          <cell r="CD54">
            <v>15.3846153846154</v>
          </cell>
          <cell r="CE54">
            <v>7.69230769230769</v>
          </cell>
          <cell r="CF54">
            <v>7.69230769230769</v>
          </cell>
          <cell r="CG54">
            <v>15.3846153846154</v>
          </cell>
        </row>
        <row r="55">
          <cell r="D55" t="str">
            <v>C2021</v>
          </cell>
          <cell r="E55">
            <v>4</v>
          </cell>
          <cell r="F55">
            <v>25</v>
          </cell>
          <cell r="G55">
            <v>75</v>
          </cell>
          <cell r="H55">
            <v>33.3333333333333</v>
          </cell>
          <cell r="I55">
            <v>33.3333333333333</v>
          </cell>
          <cell r="J55">
            <v>33.3333333333333</v>
          </cell>
          <cell r="K55">
            <v>33.3333333333333</v>
          </cell>
          <cell r="L55">
            <v>33.3333333333333</v>
          </cell>
          <cell r="M55">
            <v>33.3333333333333</v>
          </cell>
          <cell r="N55">
            <v>75</v>
          </cell>
          <cell r="O55">
            <v>25</v>
          </cell>
          <cell r="P55">
            <v>97.6358156629318</v>
          </cell>
          <cell r="Q55">
            <v>2.36418433706825</v>
          </cell>
          <cell r="R55">
            <v>26.0370106183629</v>
          </cell>
          <cell r="S55">
            <v>97.6358156629318</v>
          </cell>
          <cell r="T55">
            <v>2.36418433706825</v>
          </cell>
          <cell r="U55">
            <v>25.3682053176599</v>
          </cell>
          <cell r="V55">
            <v>96.7899168226119</v>
          </cell>
          <cell r="W55">
            <v>3.21008317738808</v>
          </cell>
          <cell r="X55">
            <v>23.5104025272019</v>
          </cell>
          <cell r="Y55">
            <v>81.8876204710402</v>
          </cell>
          <cell r="Z55">
            <v>18.1123795289598</v>
          </cell>
          <cell r="AA55">
            <v>6.91816863651382</v>
          </cell>
          <cell r="AB55">
            <v>98.12909457579</v>
          </cell>
          <cell r="AC55">
            <v>1.87090542420995</v>
          </cell>
          <cell r="AD55">
            <v>12.3695595281599</v>
          </cell>
          <cell r="AE55">
            <v>81.8876204710402</v>
          </cell>
          <cell r="AF55">
            <v>18.1123795289598</v>
          </cell>
          <cell r="AG55">
            <v>11.1854891336768</v>
          </cell>
          <cell r="AH55">
            <v>92.5311310684164</v>
          </cell>
          <cell r="AI55">
            <v>7.46886893158356</v>
          </cell>
          <cell r="AJ55">
            <v>16.2135537372345</v>
          </cell>
          <cell r="AK55">
            <v>92.5311310684164</v>
          </cell>
          <cell r="AL55">
            <v>7.46886893158356</v>
          </cell>
          <cell r="AM55">
            <v>13.0173256102246</v>
          </cell>
          <cell r="AN55">
            <v>92.5311310684164</v>
          </cell>
          <cell r="AO55">
            <v>7.46886893158356</v>
          </cell>
          <cell r="AP55">
            <v>16.2852973875721</v>
          </cell>
          <cell r="AQ55">
            <v>36.03630369205</v>
          </cell>
          <cell r="AR55">
            <v>63.96369630795</v>
          </cell>
          <cell r="AS55">
            <v>73.4264284986396</v>
          </cell>
          <cell r="AT55">
            <v>66.3278806450182</v>
          </cell>
          <cell r="AU55">
            <v>33.6721193549818</v>
          </cell>
          <cell r="AV55">
            <v>25</v>
          </cell>
          <cell r="AW55">
            <v>75</v>
          </cell>
          <cell r="AX55">
            <v>50</v>
          </cell>
          <cell r="AY55">
            <v>50</v>
          </cell>
          <cell r="AZ55">
            <v>34.2040611053192</v>
          </cell>
          <cell r="BA55">
            <v>65.7959388946808</v>
          </cell>
          <cell r="BB55">
            <v>-35.1276140352313</v>
          </cell>
          <cell r="BC55">
            <v>65.7959388946808</v>
          </cell>
          <cell r="BD55">
            <v>34.2040611053192</v>
          </cell>
          <cell r="BE55">
            <v>1.28422987476389</v>
          </cell>
          <cell r="BF55">
            <v>65.7959388946808</v>
          </cell>
          <cell r="BG55">
            <v>34.2040611053192</v>
          </cell>
          <cell r="BH55">
            <v>-1.66499996185303</v>
          </cell>
          <cell r="BI55">
            <v>50</v>
          </cell>
          <cell r="BJ55">
            <v>50</v>
          </cell>
          <cell r="BK55">
            <v>20000</v>
          </cell>
          <cell r="BL55">
            <v>50</v>
          </cell>
          <cell r="BM55">
            <v>50</v>
          </cell>
          <cell r="BN55">
            <v>50</v>
          </cell>
        </row>
        <row r="56">
          <cell r="D56" t="str">
            <v>C2022</v>
          </cell>
          <cell r="E56">
            <v>4</v>
          </cell>
          <cell r="F56">
            <v>50</v>
          </cell>
          <cell r="G56">
            <v>50</v>
          </cell>
          <cell r="H56">
            <v>100</v>
          </cell>
          <cell r="I56">
            <v>50</v>
          </cell>
          <cell r="J56">
            <v>50</v>
          </cell>
          <cell r="K56">
            <v>50</v>
          </cell>
          <cell r="L56">
            <v>50</v>
          </cell>
          <cell r="M56">
            <v>100</v>
          </cell>
          <cell r="N56">
            <v>19.1429495465884</v>
          </cell>
          <cell r="O56">
            <v>100</v>
          </cell>
          <cell r="P56">
            <v>15.5045005174741</v>
          </cell>
          <cell r="Q56">
            <v>100</v>
          </cell>
          <cell r="R56">
            <v>12.6291684539201</v>
          </cell>
          <cell r="S56">
            <v>100</v>
          </cell>
          <cell r="T56">
            <v>15.2913251128032</v>
          </cell>
          <cell r="U56">
            <v>100</v>
          </cell>
          <cell r="V56">
            <v>11.117888237257</v>
          </cell>
          <cell r="W56">
            <v>100</v>
          </cell>
          <cell r="X56">
            <v>11.1182467905965</v>
          </cell>
          <cell r="Y56">
            <v>100</v>
          </cell>
          <cell r="Z56">
            <v>7.23868699030964</v>
          </cell>
          <cell r="AA56">
            <v>75.7439808053041</v>
          </cell>
          <cell r="AB56">
            <v>24.2560191946959</v>
          </cell>
          <cell r="AC56">
            <v>5.45311798455693</v>
          </cell>
          <cell r="AD56">
            <v>100</v>
          </cell>
          <cell r="AE56">
            <v>5.2025272406935</v>
          </cell>
          <cell r="AF56">
            <v>71.4745006406252</v>
          </cell>
          <cell r="AG56">
            <v>28.5254993593748</v>
          </cell>
          <cell r="AH56">
            <v>64.7147450064062</v>
          </cell>
          <cell r="AI56">
            <v>71.4745006406252</v>
          </cell>
          <cell r="AJ56">
            <v>28.5254993593748</v>
          </cell>
          <cell r="AK56">
            <v>50</v>
          </cell>
          <cell r="AL56">
            <v>50</v>
          </cell>
          <cell r="AM56">
            <v>100</v>
          </cell>
          <cell r="AN56">
            <v>100</v>
          </cell>
          <cell r="AO56">
            <v>122.209569364804</v>
          </cell>
          <cell r="AP56">
            <v>100</v>
          </cell>
          <cell r="AQ56">
            <v>87.3645384028931</v>
          </cell>
          <cell r="AR56">
            <v>100</v>
          </cell>
          <cell r="AS56">
            <v>98.5</v>
          </cell>
          <cell r="AT56">
            <v>100</v>
          </cell>
        </row>
        <row r="57">
          <cell r="D57" t="str">
            <v>C2029</v>
          </cell>
          <cell r="E57">
            <v>4</v>
          </cell>
          <cell r="F57">
            <v>57.1428571428571</v>
          </cell>
          <cell r="G57">
            <v>42.8571428571429</v>
          </cell>
          <cell r="H57">
            <v>16.6666666666667</v>
          </cell>
          <cell r="I57">
            <v>50</v>
          </cell>
          <cell r="J57">
            <v>16.6666666666667</v>
          </cell>
          <cell r="K57">
            <v>16.6666666666667</v>
          </cell>
          <cell r="L57">
            <v>16.6666666666667</v>
          </cell>
          <cell r="M57">
            <v>16.6666666666667</v>
          </cell>
          <cell r="N57">
            <v>16.6666666666667</v>
          </cell>
          <cell r="O57">
            <v>16.6666666666667</v>
          </cell>
          <cell r="P57">
            <v>71.4285714285714</v>
          </cell>
          <cell r="Q57">
            <v>28.5714285714286</v>
          </cell>
          <cell r="R57">
            <v>66.6591787310478</v>
          </cell>
          <cell r="S57">
            <v>1.66632435815158</v>
          </cell>
          <cell r="T57">
            <v>31.6744969108006</v>
          </cell>
          <cell r="U57">
            <v>15.6417018935</v>
          </cell>
          <cell r="V57">
            <v>12.6272431255824</v>
          </cell>
          <cell r="W57">
            <v>30.7668246202753</v>
          </cell>
          <cell r="X57">
            <v>56.6059322541423</v>
          </cell>
          <cell r="Y57">
            <v>-3.16563781436572</v>
          </cell>
          <cell r="Z57">
            <v>53.58107185949</v>
          </cell>
          <cell r="AA57">
            <v>46.41892814051</v>
          </cell>
          <cell r="AB57">
            <v>0.109558950888396</v>
          </cell>
          <cell r="AC57">
            <v>63.4171662076723</v>
          </cell>
          <cell r="AD57">
            <v>36.5828337923277</v>
          </cell>
          <cell r="AE57">
            <v>-2.08715597871175</v>
          </cell>
          <cell r="AF57">
            <v>13.9769245220249</v>
          </cell>
          <cell r="AG57">
            <v>86.0230754779752</v>
          </cell>
          <cell r="AH57">
            <v>-3.86724880267019</v>
          </cell>
          <cell r="AI57">
            <v>25.2217190066608</v>
          </cell>
          <cell r="AJ57">
            <v>74.7782809933392</v>
          </cell>
          <cell r="AK57">
            <v>-4.77730937099834</v>
          </cell>
          <cell r="AL57">
            <v>66.9020193615066</v>
          </cell>
          <cell r="AM57">
            <v>33.0979806384934</v>
          </cell>
          <cell r="AN57">
            <v>2.29415718455498</v>
          </cell>
          <cell r="AO57">
            <v>39.8685492115519</v>
          </cell>
          <cell r="AP57">
            <v>60.1314507884481</v>
          </cell>
          <cell r="AQ57">
            <v>-2.21520664796451</v>
          </cell>
          <cell r="AR57">
            <v>1.42872779135258</v>
          </cell>
          <cell r="AS57">
            <v>29.2187310538157</v>
          </cell>
          <cell r="AT57">
            <v>69.3525411548318</v>
          </cell>
          <cell r="AU57">
            <v>-4.59517805213364</v>
          </cell>
          <cell r="AV57">
            <v>37.9607499337097</v>
          </cell>
          <cell r="AW57">
            <v>62.0392500662903</v>
          </cell>
          <cell r="AX57">
            <v>84.6402076272288</v>
          </cell>
          <cell r="AY57">
            <v>89.4734259702625</v>
          </cell>
          <cell r="AZ57">
            <v>8.52337169541613</v>
          </cell>
          <cell r="BA57">
            <v>2.00320233432139</v>
          </cell>
          <cell r="BB57">
            <v>14.2857142857143</v>
          </cell>
          <cell r="BC57">
            <v>28.5714285714286</v>
          </cell>
          <cell r="BD57">
            <v>57.1428571428571</v>
          </cell>
          <cell r="BE57">
            <v>71.4285714285714</v>
          </cell>
          <cell r="BF57">
            <v>28.5714285714286</v>
          </cell>
          <cell r="BG57">
            <v>92.2147629616861</v>
          </cell>
          <cell r="BH57">
            <v>5.47311616345006</v>
          </cell>
          <cell r="BI57">
            <v>2.31212087486384</v>
          </cell>
          <cell r="BJ57">
            <v>35.394250311505</v>
          </cell>
          <cell r="BK57">
            <v>13.8839351787545</v>
          </cell>
          <cell r="BL57">
            <v>86.1160648212456</v>
          </cell>
          <cell r="BM57">
            <v>-4.37516686730819</v>
          </cell>
          <cell r="BN57">
            <v>8.4108190153044</v>
          </cell>
          <cell r="BO57">
            <v>5.47311616345006</v>
          </cell>
          <cell r="BP57">
            <v>86.1160648212456</v>
          </cell>
          <cell r="BQ57">
            <v>-18.139999961853</v>
          </cell>
          <cell r="BR57">
            <v>71.4285714285714</v>
          </cell>
          <cell r="BS57">
            <v>28.5714285714286</v>
          </cell>
          <cell r="BT57">
            <v>13000009770</v>
          </cell>
          <cell r="BU57">
            <v>25</v>
          </cell>
          <cell r="BV57">
            <v>75</v>
          </cell>
          <cell r="BW57">
            <v>25</v>
          </cell>
          <cell r="BX57">
            <v>25</v>
          </cell>
          <cell r="BY57">
            <v>25</v>
          </cell>
          <cell r="BZ57">
            <v>50</v>
          </cell>
        </row>
        <row r="58">
          <cell r="D58" t="str">
            <v>C203</v>
          </cell>
          <cell r="E58">
            <v>3</v>
          </cell>
          <cell r="F58">
            <v>91.6666666666666</v>
          </cell>
          <cell r="G58">
            <v>8.33333333333333</v>
          </cell>
          <cell r="H58">
            <v>8.33333333333333</v>
          </cell>
          <cell r="I58">
            <v>33.3333333333333</v>
          </cell>
          <cell r="J58">
            <v>16.6666666666667</v>
          </cell>
          <cell r="K58">
            <v>33.3333333333333</v>
          </cell>
          <cell r="L58">
            <v>16.6666666666667</v>
          </cell>
          <cell r="M58">
            <v>8.33333333333333</v>
          </cell>
          <cell r="N58">
            <v>16.6666666666667</v>
          </cell>
          <cell r="O58">
            <v>16.6666666666667</v>
          </cell>
          <cell r="P58">
            <v>8.33333333333333</v>
          </cell>
          <cell r="Q58">
            <v>8.33333333333333</v>
          </cell>
          <cell r="R58">
            <v>8.33333333333333</v>
          </cell>
          <cell r="S58">
            <v>33.3333333333333</v>
          </cell>
          <cell r="T58">
            <v>66.6666666666666</v>
          </cell>
          <cell r="U58">
            <v>74.3027003093407</v>
          </cell>
          <cell r="V58">
            <v>1.8256572303565</v>
          </cell>
          <cell r="W58">
            <v>23.8716424603028</v>
          </cell>
          <cell r="X58">
            <v>6.51062471654236</v>
          </cell>
          <cell r="Y58">
            <v>69.654736935632</v>
          </cell>
          <cell r="Z58">
            <v>30.345263064368</v>
          </cell>
          <cell r="AA58">
            <v>5.25062709262722</v>
          </cell>
          <cell r="AB58">
            <v>70.0726873875421</v>
          </cell>
          <cell r="AC58">
            <v>29.9273126124579</v>
          </cell>
          <cell r="AD58">
            <v>4.57988035662948</v>
          </cell>
          <cell r="AE58">
            <v>91.9360874008634</v>
          </cell>
          <cell r="AF58">
            <v>8.06391259913666</v>
          </cell>
          <cell r="AG58">
            <v>8.49023912339766</v>
          </cell>
          <cell r="AH58">
            <v>57.5907162271639</v>
          </cell>
          <cell r="AI58">
            <v>2.67730656651731</v>
          </cell>
          <cell r="AJ58">
            <v>39.7319772063188</v>
          </cell>
          <cell r="AK58">
            <v>3.65676683288343</v>
          </cell>
          <cell r="AL58">
            <v>51.7181322571647</v>
          </cell>
          <cell r="AM58">
            <v>48.2818677428353</v>
          </cell>
          <cell r="AN58">
            <v>2.9594520972041</v>
          </cell>
          <cell r="AO58">
            <v>56.8219799615555</v>
          </cell>
          <cell r="AP58">
            <v>43.1780200384445</v>
          </cell>
          <cell r="AQ58">
            <v>1.8799374986974</v>
          </cell>
          <cell r="AR58">
            <v>29.6918241028938</v>
          </cell>
          <cell r="AS58">
            <v>4.31975207262303</v>
          </cell>
          <cell r="AT58">
            <v>65.9884238244831</v>
          </cell>
          <cell r="AU58">
            <v>-3.35143223971953</v>
          </cell>
          <cell r="AV58">
            <v>47.5923714065028</v>
          </cell>
          <cell r="AW58">
            <v>52.4076285934972</v>
          </cell>
          <cell r="AX58">
            <v>2.26323660053899</v>
          </cell>
          <cell r="AY58">
            <v>3.96267685963405</v>
          </cell>
          <cell r="AZ58">
            <v>96.0373231403659</v>
          </cell>
          <cell r="BA58">
            <v>71.3885676405214</v>
          </cell>
          <cell r="BB58">
            <v>3.27863507777202</v>
          </cell>
          <cell r="BC58">
            <v>93.857110748329</v>
          </cell>
          <cell r="BD58">
            <v>2.86425417389904</v>
          </cell>
          <cell r="BE58">
            <v>25</v>
          </cell>
          <cell r="BF58">
            <v>41.6666666666667</v>
          </cell>
          <cell r="BG58">
            <v>33.3333333333333</v>
          </cell>
          <cell r="BH58">
            <v>91.6666666666666</v>
          </cell>
          <cell r="BI58">
            <v>8.33333333333333</v>
          </cell>
          <cell r="BJ58">
            <v>83.296198180103</v>
          </cell>
          <cell r="BK58">
            <v>12.8358422526852</v>
          </cell>
          <cell r="BL58">
            <v>3.86795956721185</v>
          </cell>
          <cell r="BM58">
            <v>25.2870746937851</v>
          </cell>
          <cell r="BN58">
            <v>87.1442595402789</v>
          </cell>
          <cell r="BO58">
            <v>8.98778089250929</v>
          </cell>
          <cell r="BP58">
            <v>3.86795956721185</v>
          </cell>
          <cell r="BQ58">
            <v>24.968067678501</v>
          </cell>
          <cell r="BR58">
            <v>65.0205192111248</v>
          </cell>
          <cell r="BS58">
            <v>15.4382897398384</v>
          </cell>
          <cell r="BT58">
            <v>19.5411910490368</v>
          </cell>
          <cell r="BU58">
            <v>14.5633335378435</v>
          </cell>
          <cell r="BV58">
            <v>77.7777777777778</v>
          </cell>
          <cell r="BW58">
            <v>11.1111111111111</v>
          </cell>
          <cell r="BX58">
            <v>11.1111111111111</v>
          </cell>
          <cell r="BY58">
            <v>70018.5800170898</v>
          </cell>
          <cell r="BZ58">
            <v>25</v>
          </cell>
          <cell r="CA58">
            <v>8.33333333333333</v>
          </cell>
          <cell r="CB58">
            <v>33.3333333333333</v>
          </cell>
          <cell r="CC58">
            <v>33.3333333333333</v>
          </cell>
          <cell r="CD58">
            <v>8.33333333333333</v>
          </cell>
          <cell r="CE58">
            <v>16.6666666666667</v>
          </cell>
          <cell r="CF58">
            <v>25</v>
          </cell>
          <cell r="CG58">
            <v>8.33333333333333</v>
          </cell>
          <cell r="CH58">
            <v>8.33333333333333</v>
          </cell>
          <cell r="CI58">
            <v>8.33333333333333</v>
          </cell>
          <cell r="CJ58">
            <v>2488320</v>
          </cell>
        </row>
        <row r="59">
          <cell r="D59" t="str">
            <v>C2030</v>
          </cell>
          <cell r="E59">
            <v>4</v>
          </cell>
          <cell r="F59">
            <v>91.6666666666666</v>
          </cell>
          <cell r="G59">
            <v>8.33333333333333</v>
          </cell>
          <cell r="H59">
            <v>8.33333333333333</v>
          </cell>
          <cell r="I59">
            <v>33.3333333333333</v>
          </cell>
          <cell r="J59">
            <v>16.6666666666667</v>
          </cell>
          <cell r="K59">
            <v>33.3333333333333</v>
          </cell>
          <cell r="L59">
            <v>16.6666666666667</v>
          </cell>
          <cell r="M59">
            <v>8.33333333333333</v>
          </cell>
          <cell r="N59">
            <v>16.6666666666667</v>
          </cell>
          <cell r="O59">
            <v>16.6666666666667</v>
          </cell>
          <cell r="P59">
            <v>8.33333333333333</v>
          </cell>
          <cell r="Q59">
            <v>8.33333333333333</v>
          </cell>
          <cell r="R59">
            <v>8.33333333333333</v>
          </cell>
          <cell r="S59">
            <v>33.3333333333333</v>
          </cell>
          <cell r="T59">
            <v>66.6666666666666</v>
          </cell>
          <cell r="U59">
            <v>74.3027003093407</v>
          </cell>
          <cell r="V59">
            <v>1.8256572303565</v>
          </cell>
          <cell r="W59">
            <v>23.8716424603028</v>
          </cell>
          <cell r="X59">
            <v>6.51062471654236</v>
          </cell>
          <cell r="Y59">
            <v>69.654736935632</v>
          </cell>
          <cell r="Z59">
            <v>30.345263064368</v>
          </cell>
          <cell r="AA59">
            <v>5.25062709262722</v>
          </cell>
          <cell r="AB59">
            <v>70.0726873875421</v>
          </cell>
          <cell r="AC59">
            <v>29.9273126124579</v>
          </cell>
          <cell r="AD59">
            <v>4.57988035662948</v>
          </cell>
          <cell r="AE59">
            <v>91.9360874008634</v>
          </cell>
          <cell r="AF59">
            <v>8.06391259913666</v>
          </cell>
          <cell r="AG59">
            <v>8.49023912339766</v>
          </cell>
          <cell r="AH59">
            <v>57.5907162271639</v>
          </cell>
          <cell r="AI59">
            <v>2.67730656651731</v>
          </cell>
          <cell r="AJ59">
            <v>39.7319772063188</v>
          </cell>
          <cell r="AK59">
            <v>3.65676683288343</v>
          </cell>
          <cell r="AL59">
            <v>51.7181322571647</v>
          </cell>
          <cell r="AM59">
            <v>48.2818677428354</v>
          </cell>
          <cell r="AN59">
            <v>2.9594520972041</v>
          </cell>
          <cell r="AO59">
            <v>56.8219799615555</v>
          </cell>
          <cell r="AP59">
            <v>43.1780200384445</v>
          </cell>
          <cell r="AQ59">
            <v>1.8799374986974</v>
          </cell>
          <cell r="AR59">
            <v>29.6918241028938</v>
          </cell>
          <cell r="AS59">
            <v>4.31975207262303</v>
          </cell>
          <cell r="AT59">
            <v>65.9884238244831</v>
          </cell>
          <cell r="AU59">
            <v>-3.35143223971953</v>
          </cell>
          <cell r="AV59">
            <v>47.5923714065028</v>
          </cell>
          <cell r="AW59">
            <v>52.4076285934972</v>
          </cell>
          <cell r="AX59">
            <v>2.26323660053899</v>
          </cell>
          <cell r="AY59">
            <v>3.96267685963405</v>
          </cell>
          <cell r="AZ59">
            <v>96.0373231403659</v>
          </cell>
          <cell r="BA59">
            <v>71.3885676405214</v>
          </cell>
          <cell r="BB59">
            <v>3.27863507777202</v>
          </cell>
          <cell r="BC59">
            <v>93.857110748329</v>
          </cell>
          <cell r="BD59">
            <v>2.86425417389904</v>
          </cell>
          <cell r="BE59">
            <v>25</v>
          </cell>
          <cell r="BF59">
            <v>41.6666666666667</v>
          </cell>
          <cell r="BG59">
            <v>33.3333333333333</v>
          </cell>
          <cell r="BH59">
            <v>91.6666666666666</v>
          </cell>
          <cell r="BI59">
            <v>8.33333333333333</v>
          </cell>
          <cell r="BJ59">
            <v>83.296198180103</v>
          </cell>
          <cell r="BK59">
            <v>12.8358422526852</v>
          </cell>
          <cell r="BL59">
            <v>3.86795956721185</v>
          </cell>
          <cell r="BM59">
            <v>25.2870746937851</v>
          </cell>
          <cell r="BN59">
            <v>87.1442595402789</v>
          </cell>
          <cell r="BO59">
            <v>8.98778089250929</v>
          </cell>
          <cell r="BP59">
            <v>3.86795956721185</v>
          </cell>
          <cell r="BQ59">
            <v>24.968067678501</v>
          </cell>
          <cell r="BR59">
            <v>65.0205192111248</v>
          </cell>
          <cell r="BS59">
            <v>15.4382897398384</v>
          </cell>
          <cell r="BT59">
            <v>19.5411910490368</v>
          </cell>
          <cell r="BU59">
            <v>14.5633335378435</v>
          </cell>
          <cell r="BV59">
            <v>77.7777777777778</v>
          </cell>
          <cell r="BW59">
            <v>11.1111111111111</v>
          </cell>
          <cell r="BX59">
            <v>11.1111111111111</v>
          </cell>
          <cell r="BY59">
            <v>70018.5800170898</v>
          </cell>
          <cell r="BZ59">
            <v>42.8571428571429</v>
          </cell>
          <cell r="CA59">
            <v>14.2857142857143</v>
          </cell>
          <cell r="CB59">
            <v>57.1428571428571</v>
          </cell>
          <cell r="CC59">
            <v>57.1428571428571</v>
          </cell>
          <cell r="CD59">
            <v>14.2857142857143</v>
          </cell>
          <cell r="CE59">
            <v>28.5714285714286</v>
          </cell>
          <cell r="CF59">
            <v>42.8571428571429</v>
          </cell>
          <cell r="CG59">
            <v>14.2857142857143</v>
          </cell>
          <cell r="CH59">
            <v>14.2857142857143</v>
          </cell>
          <cell r="CI59">
            <v>14.2857142857143</v>
          </cell>
          <cell r="CJ59">
            <v>2488320</v>
          </cell>
        </row>
        <row r="60">
          <cell r="D60" t="str">
            <v>C21</v>
          </cell>
          <cell r="E60">
            <v>2</v>
          </cell>
          <cell r="F60">
            <v>66.6666666666666</v>
          </cell>
          <cell r="G60">
            <v>33.3333333333333</v>
          </cell>
          <cell r="H60">
            <v>33.3333333333333</v>
          </cell>
          <cell r="I60">
            <v>16.6666666666667</v>
          </cell>
          <cell r="J60">
            <v>16.6666666666667</v>
          </cell>
          <cell r="K60">
            <v>33.3333333333333</v>
          </cell>
          <cell r="L60">
            <v>33.3333333333333</v>
          </cell>
          <cell r="M60">
            <v>16.6666666666667</v>
          </cell>
          <cell r="N60">
            <v>16.6666666666667</v>
          </cell>
          <cell r="O60">
            <v>50</v>
          </cell>
          <cell r="P60">
            <v>50</v>
          </cell>
          <cell r="Q60">
            <v>4.50042782693728</v>
          </cell>
          <cell r="R60">
            <v>95.4995721730627</v>
          </cell>
          <cell r="S60">
            <v>-19.74437634889</v>
          </cell>
          <cell r="T60">
            <v>60.9756454845832</v>
          </cell>
          <cell r="U60">
            <v>39.0243545154168</v>
          </cell>
          <cell r="V60">
            <v>-9.86593288522308</v>
          </cell>
          <cell r="W60">
            <v>4.50042782693728</v>
          </cell>
          <cell r="X60">
            <v>95.4995721730627</v>
          </cell>
          <cell r="Y60">
            <v>-9.06614533950144</v>
          </cell>
          <cell r="Z60">
            <v>3.98596090527331</v>
          </cell>
          <cell r="AA60">
            <v>96.0140390947267</v>
          </cell>
          <cell r="AB60">
            <v>-19.9793078258952</v>
          </cell>
          <cell r="AC60">
            <v>100</v>
          </cell>
          <cell r="AD60">
            <v>-11.1029492679198</v>
          </cell>
          <cell r="AE60">
            <v>100</v>
          </cell>
          <cell r="AF60">
            <v>-2.58185998135928</v>
          </cell>
          <cell r="AG60">
            <v>1.32822854236936</v>
          </cell>
          <cell r="AH60">
            <v>98.6717714576306</v>
          </cell>
          <cell r="AI60">
            <v>-16.9684003198298</v>
          </cell>
          <cell r="AJ60">
            <v>1.32822854236936</v>
          </cell>
          <cell r="AK60">
            <v>98.6717714576306</v>
          </cell>
          <cell r="AL60">
            <v>-7.71608580811995</v>
          </cell>
          <cell r="AM60">
            <v>26.8056794040655</v>
          </cell>
          <cell r="AN60">
            <v>73.1943205959345</v>
          </cell>
          <cell r="AO60">
            <v>6.51764135214993</v>
          </cell>
          <cell r="AP60">
            <v>0.510201063250871</v>
          </cell>
          <cell r="AQ60">
            <v>95.5426490458194</v>
          </cell>
          <cell r="AR60">
            <v>3.94714989092978</v>
          </cell>
          <cell r="AS60">
            <v>74.5457718902763</v>
          </cell>
          <cell r="AT60">
            <v>100</v>
          </cell>
          <cell r="AU60">
            <v>16.6666666666667</v>
          </cell>
          <cell r="AV60">
            <v>50</v>
          </cell>
          <cell r="AW60">
            <v>33.3333333333333</v>
          </cell>
          <cell r="AX60">
            <v>83.3333333333334</v>
          </cell>
          <cell r="AY60">
            <v>16.6666666666667</v>
          </cell>
          <cell r="AZ60">
            <v>37.4155032486097</v>
          </cell>
          <cell r="BA60">
            <v>62.5844967513903</v>
          </cell>
          <cell r="BB60">
            <v>-32.4403792886114</v>
          </cell>
          <cell r="BC60">
            <v>17.1590497706779</v>
          </cell>
          <cell r="BD60">
            <v>82.8409502293221</v>
          </cell>
          <cell r="BE60">
            <v>-33.2867154108716</v>
          </cell>
          <cell r="BF60">
            <v>17.1590497706779</v>
          </cell>
          <cell r="BG60">
            <v>82.8409502293221</v>
          </cell>
          <cell r="BH60">
            <v>-39.2660003662109</v>
          </cell>
          <cell r="BI60">
            <v>66.6666666666666</v>
          </cell>
          <cell r="BJ60">
            <v>33.3333333333333</v>
          </cell>
          <cell r="BK60">
            <v>500009600</v>
          </cell>
          <cell r="BL60">
            <v>16.6666666666667</v>
          </cell>
          <cell r="BM60">
            <v>16.6666666666667</v>
          </cell>
          <cell r="BN60">
            <v>16.6666666666667</v>
          </cell>
        </row>
        <row r="61">
          <cell r="D61" t="str">
            <v>C210</v>
          </cell>
          <cell r="E61">
            <v>3</v>
          </cell>
          <cell r="F61">
            <v>66.6666666666666</v>
          </cell>
          <cell r="G61">
            <v>33.3333333333333</v>
          </cell>
          <cell r="H61">
            <v>33.3333333333333</v>
          </cell>
          <cell r="I61">
            <v>16.6666666666667</v>
          </cell>
          <cell r="J61">
            <v>16.6666666666667</v>
          </cell>
          <cell r="K61">
            <v>33.3333333333333</v>
          </cell>
          <cell r="L61">
            <v>33.3333333333333</v>
          </cell>
          <cell r="M61">
            <v>16.6666666666667</v>
          </cell>
          <cell r="N61">
            <v>16.6666666666667</v>
          </cell>
          <cell r="O61">
            <v>50</v>
          </cell>
          <cell r="P61">
            <v>50</v>
          </cell>
          <cell r="Q61">
            <v>4.50042782693728</v>
          </cell>
          <cell r="R61">
            <v>95.4995721730627</v>
          </cell>
          <cell r="S61">
            <v>-19.74437634889</v>
          </cell>
          <cell r="T61">
            <v>60.9756454845832</v>
          </cell>
          <cell r="U61">
            <v>39.0243545154168</v>
          </cell>
          <cell r="V61">
            <v>-9.86593288522308</v>
          </cell>
          <cell r="W61">
            <v>4.50042782693728</v>
          </cell>
          <cell r="X61">
            <v>95.4995721730627</v>
          </cell>
          <cell r="Y61">
            <v>-9.06614533950144</v>
          </cell>
          <cell r="Z61">
            <v>3.98596090527331</v>
          </cell>
          <cell r="AA61">
            <v>96.0140390947267</v>
          </cell>
          <cell r="AB61">
            <v>-19.9793078258952</v>
          </cell>
          <cell r="AC61">
            <v>100</v>
          </cell>
          <cell r="AD61">
            <v>-11.1029492679198</v>
          </cell>
          <cell r="AE61">
            <v>100</v>
          </cell>
          <cell r="AF61">
            <v>-2.58185998135928</v>
          </cell>
          <cell r="AG61">
            <v>1.32822854236936</v>
          </cell>
          <cell r="AH61">
            <v>98.6717714576306</v>
          </cell>
          <cell r="AI61">
            <v>-16.9684003198298</v>
          </cell>
          <cell r="AJ61">
            <v>1.32822854236936</v>
          </cell>
          <cell r="AK61">
            <v>98.6717714576306</v>
          </cell>
          <cell r="AL61">
            <v>-7.71608580811995</v>
          </cell>
          <cell r="AM61">
            <v>26.8056794040655</v>
          </cell>
          <cell r="AN61">
            <v>73.1943205959345</v>
          </cell>
          <cell r="AO61">
            <v>6.51764135214993</v>
          </cell>
          <cell r="AP61">
            <v>0.510201063250871</v>
          </cell>
          <cell r="AQ61">
            <v>95.5426490458194</v>
          </cell>
          <cell r="AR61">
            <v>3.94714989092978</v>
          </cell>
          <cell r="AS61">
            <v>74.5457718902763</v>
          </cell>
          <cell r="AT61">
            <v>100</v>
          </cell>
          <cell r="AU61">
            <v>16.6666666666667</v>
          </cell>
          <cell r="AV61">
            <v>50</v>
          </cell>
          <cell r="AW61">
            <v>33.3333333333333</v>
          </cell>
          <cell r="AX61">
            <v>83.3333333333334</v>
          </cell>
          <cell r="AY61">
            <v>16.6666666666667</v>
          </cell>
          <cell r="AZ61">
            <v>37.4155032486097</v>
          </cell>
          <cell r="BA61">
            <v>62.5844967513903</v>
          </cell>
          <cell r="BB61">
            <v>-32.4403792886114</v>
          </cell>
          <cell r="BC61">
            <v>17.1590497706779</v>
          </cell>
          <cell r="BD61">
            <v>82.8409502293221</v>
          </cell>
          <cell r="BE61">
            <v>-33.2867154108716</v>
          </cell>
          <cell r="BF61">
            <v>17.1590497706779</v>
          </cell>
          <cell r="BG61">
            <v>82.8409502293221</v>
          </cell>
          <cell r="BH61">
            <v>-39.2660003662109</v>
          </cell>
          <cell r="BI61">
            <v>66.6666666666666</v>
          </cell>
          <cell r="BJ61">
            <v>33.3333333333333</v>
          </cell>
          <cell r="BK61">
            <v>500009600</v>
          </cell>
          <cell r="BL61">
            <v>16.6666666666667</v>
          </cell>
          <cell r="BM61">
            <v>16.6666666666667</v>
          </cell>
          <cell r="BN61">
            <v>16.6666666666667</v>
          </cell>
        </row>
        <row r="62">
          <cell r="D62" t="str">
            <v>C2100</v>
          </cell>
          <cell r="E62">
            <v>4</v>
          </cell>
          <cell r="F62">
            <v>66.6666666666666</v>
          </cell>
          <cell r="G62">
            <v>33.3333333333333</v>
          </cell>
          <cell r="H62">
            <v>33.3333333333333</v>
          </cell>
          <cell r="I62">
            <v>16.6666666666667</v>
          </cell>
          <cell r="J62">
            <v>16.6666666666667</v>
          </cell>
          <cell r="K62">
            <v>33.3333333333333</v>
          </cell>
          <cell r="L62">
            <v>33.3333333333333</v>
          </cell>
          <cell r="M62">
            <v>16.6666666666667</v>
          </cell>
          <cell r="N62">
            <v>16.6666666666667</v>
          </cell>
          <cell r="O62">
            <v>50</v>
          </cell>
          <cell r="P62">
            <v>50</v>
          </cell>
          <cell r="Q62">
            <v>4.50042782693728</v>
          </cell>
          <cell r="R62">
            <v>95.4995721730627</v>
          </cell>
          <cell r="S62">
            <v>-19.74437634889</v>
          </cell>
          <cell r="T62">
            <v>60.9756454845832</v>
          </cell>
          <cell r="U62">
            <v>39.0243545154168</v>
          </cell>
          <cell r="V62">
            <v>-9.86593288522308</v>
          </cell>
          <cell r="W62">
            <v>4.50042782693728</v>
          </cell>
          <cell r="X62">
            <v>95.4995721730627</v>
          </cell>
          <cell r="Y62">
            <v>-9.06614533950144</v>
          </cell>
          <cell r="Z62">
            <v>3.98596090527331</v>
          </cell>
          <cell r="AA62">
            <v>96.0140390947267</v>
          </cell>
          <cell r="AB62">
            <v>-19.9793078258952</v>
          </cell>
          <cell r="AC62">
            <v>100</v>
          </cell>
          <cell r="AD62">
            <v>-11.1029492679198</v>
          </cell>
          <cell r="AE62">
            <v>100</v>
          </cell>
          <cell r="AF62">
            <v>-2.58185998135928</v>
          </cell>
          <cell r="AG62">
            <v>1.32822854236936</v>
          </cell>
          <cell r="AH62">
            <v>98.6717714576306</v>
          </cell>
          <cell r="AI62">
            <v>-16.9684003198298</v>
          </cell>
          <cell r="AJ62">
            <v>1.32822854236936</v>
          </cell>
          <cell r="AK62">
            <v>98.6717714576306</v>
          </cell>
          <cell r="AL62">
            <v>-7.71608580811995</v>
          </cell>
          <cell r="AM62">
            <v>26.8056794040655</v>
          </cell>
          <cell r="AN62">
            <v>73.1943205959345</v>
          </cell>
          <cell r="AO62">
            <v>6.51764135214993</v>
          </cell>
          <cell r="AP62">
            <v>0.510201063250871</v>
          </cell>
          <cell r="AQ62">
            <v>95.5426490458194</v>
          </cell>
          <cell r="AR62">
            <v>3.94714989092978</v>
          </cell>
          <cell r="AS62">
            <v>74.5457718902763</v>
          </cell>
          <cell r="AT62">
            <v>100</v>
          </cell>
          <cell r="AU62">
            <v>16.6666666666667</v>
          </cell>
          <cell r="AV62">
            <v>50</v>
          </cell>
          <cell r="AW62">
            <v>33.3333333333333</v>
          </cell>
          <cell r="AX62">
            <v>83.3333333333334</v>
          </cell>
          <cell r="AY62">
            <v>16.6666666666667</v>
          </cell>
          <cell r="AZ62">
            <v>37.4155032486097</v>
          </cell>
          <cell r="BA62">
            <v>62.5844967513903</v>
          </cell>
          <cell r="BB62">
            <v>-32.4403792886114</v>
          </cell>
          <cell r="BC62">
            <v>17.1590497706779</v>
          </cell>
          <cell r="BD62">
            <v>82.8409502293221</v>
          </cell>
          <cell r="BE62">
            <v>-33.2867154108716</v>
          </cell>
          <cell r="BF62">
            <v>17.1590497706779</v>
          </cell>
          <cell r="BG62">
            <v>82.8409502293221</v>
          </cell>
          <cell r="BH62">
            <v>-39.2660003662109</v>
          </cell>
          <cell r="BI62">
            <v>66.6666666666666</v>
          </cell>
          <cell r="BJ62">
            <v>33.3333333333333</v>
          </cell>
          <cell r="BK62">
            <v>500009600</v>
          </cell>
          <cell r="BL62">
            <v>50</v>
          </cell>
          <cell r="BM62">
            <v>50</v>
          </cell>
          <cell r="BN62">
            <v>50</v>
          </cell>
        </row>
        <row r="63">
          <cell r="D63" t="str">
            <v>C22</v>
          </cell>
          <cell r="E63">
            <v>2</v>
          </cell>
          <cell r="F63">
            <v>28.5714285714286</v>
          </cell>
          <cell r="G63">
            <v>57.1428571428571</v>
          </cell>
          <cell r="H63">
            <v>14.2857142857143</v>
          </cell>
          <cell r="I63">
            <v>57.1428571428571</v>
          </cell>
          <cell r="J63">
            <v>28.5714285714286</v>
          </cell>
          <cell r="K63">
            <v>28.5714285714286</v>
          </cell>
          <cell r="L63">
            <v>14.2857142857143</v>
          </cell>
          <cell r="M63">
            <v>14.2857142857143</v>
          </cell>
          <cell r="N63">
            <v>28.5714285714286</v>
          </cell>
          <cell r="O63">
            <v>14.2857142857143</v>
          </cell>
          <cell r="P63">
            <v>14.2857142857143</v>
          </cell>
          <cell r="Q63">
            <v>42.8571428571429</v>
          </cell>
          <cell r="R63">
            <v>14.2857142857143</v>
          </cell>
          <cell r="S63">
            <v>14.2857142857143</v>
          </cell>
          <cell r="T63">
            <v>28.5714285714286</v>
          </cell>
          <cell r="U63">
            <v>42.8571428571429</v>
          </cell>
          <cell r="V63">
            <v>42.8571428571429</v>
          </cell>
          <cell r="W63">
            <v>14.2857142857143</v>
          </cell>
          <cell r="X63">
            <v>49.7890641310271</v>
          </cell>
          <cell r="Y63">
            <v>50.2109358689729</v>
          </cell>
          <cell r="Z63">
            <v>3.27793562992494</v>
          </cell>
          <cell r="AA63">
            <v>42.5676237346571</v>
          </cell>
          <cell r="AB63">
            <v>8.30356077018014</v>
          </cell>
          <cell r="AC63">
            <v>49.1288154951628</v>
          </cell>
          <cell r="AD63">
            <v>-2.66886640977603</v>
          </cell>
          <cell r="AE63">
            <v>45.623570173316</v>
          </cell>
          <cell r="AF63">
            <v>12.5702338787017</v>
          </cell>
          <cell r="AG63">
            <v>41.8061959479824</v>
          </cell>
          <cell r="AH63">
            <v>-3.48946390482459</v>
          </cell>
          <cell r="AI63">
            <v>39.0983282517342</v>
          </cell>
          <cell r="AJ63">
            <v>8.00835785187717</v>
          </cell>
          <cell r="AK63">
            <v>52.8933138963887</v>
          </cell>
          <cell r="AL63">
            <v>2.10410897878169</v>
          </cell>
          <cell r="AM63">
            <v>8.41060383812731</v>
          </cell>
          <cell r="AN63">
            <v>8.00835785187717</v>
          </cell>
          <cell r="AO63">
            <v>83.5810383099955</v>
          </cell>
          <cell r="AP63">
            <v>-4.90147315513588</v>
          </cell>
          <cell r="AQ63">
            <v>8.41060383812731</v>
          </cell>
          <cell r="AR63">
            <v>8.00835785187717</v>
          </cell>
          <cell r="AS63">
            <v>83.5810383099955</v>
          </cell>
          <cell r="AT63">
            <v>-5.24508621803825</v>
          </cell>
          <cell r="AU63">
            <v>38.7163901283271</v>
          </cell>
          <cell r="AV63">
            <v>10.1856423037292</v>
          </cell>
          <cell r="AW63">
            <v>51.0979675679438</v>
          </cell>
          <cell r="AX63">
            <v>3.19548844667551</v>
          </cell>
          <cell r="AY63">
            <v>31.2472149587761</v>
          </cell>
          <cell r="AZ63">
            <v>10.1856423037292</v>
          </cell>
          <cell r="BA63">
            <v>58.5671427374947</v>
          </cell>
          <cell r="BB63">
            <v>-5.49651286133029</v>
          </cell>
          <cell r="BC63">
            <v>31.2472149587761</v>
          </cell>
          <cell r="BD63">
            <v>10.1856423037292</v>
          </cell>
          <cell r="BE63">
            <v>58.5671427374947</v>
          </cell>
          <cell r="BF63">
            <v>-3.63738942768092</v>
          </cell>
          <cell r="BG63">
            <v>38.0708465502</v>
          </cell>
          <cell r="BH63">
            <v>40.4163944237461</v>
          </cell>
          <cell r="BI63">
            <v>21.5127590260539</v>
          </cell>
          <cell r="BJ63">
            <v>69.4129882560856</v>
          </cell>
          <cell r="BK63">
            <v>8.62495290057854</v>
          </cell>
          <cell r="BL63">
            <v>80.02543098693</v>
          </cell>
          <cell r="BM63">
            <v>7.22144039637004</v>
          </cell>
          <cell r="BN63">
            <v>4.12817571612145</v>
          </cell>
          <cell r="BO63">
            <v>14.2857142857143</v>
          </cell>
          <cell r="BP63">
            <v>14.2857142857143</v>
          </cell>
          <cell r="BQ63">
            <v>71.4285714285714</v>
          </cell>
          <cell r="BR63">
            <v>85.7142857142857</v>
          </cell>
          <cell r="BS63">
            <v>14.2857142857143</v>
          </cell>
          <cell r="BT63">
            <v>54.0503315257955</v>
          </cell>
          <cell r="BU63">
            <v>45.9496684742045</v>
          </cell>
          <cell r="BV63">
            <v>40.8056277882342</v>
          </cell>
          <cell r="BW63">
            <v>54.0503315257955</v>
          </cell>
          <cell r="BX63">
            <v>45.9496684742045</v>
          </cell>
          <cell r="BY63">
            <v>4.01993846205906</v>
          </cell>
          <cell r="BZ63">
            <v>100</v>
          </cell>
          <cell r="CA63">
            <v>-28.6499999046326</v>
          </cell>
          <cell r="CB63">
            <v>16.6666666666667</v>
          </cell>
          <cell r="CC63">
            <v>50</v>
          </cell>
          <cell r="CD63">
            <v>33.3333333333333</v>
          </cell>
          <cell r="CE63">
            <v>3200</v>
          </cell>
          <cell r="CF63">
            <v>14.2857142857143</v>
          </cell>
          <cell r="CG63">
            <v>14.2857142857143</v>
          </cell>
          <cell r="CH63">
            <v>14.2857142857143</v>
          </cell>
          <cell r="CI63">
            <v>2200</v>
          </cell>
        </row>
        <row r="64">
          <cell r="D64" t="str">
            <v>C221</v>
          </cell>
          <cell r="E64">
            <v>3</v>
          </cell>
          <cell r="F64">
            <v>100</v>
          </cell>
          <cell r="G64">
            <v>100</v>
          </cell>
          <cell r="H64">
            <v>100</v>
          </cell>
          <cell r="I64">
            <v>100</v>
          </cell>
          <cell r="J64">
            <v>100</v>
          </cell>
          <cell r="K64">
            <v>100</v>
          </cell>
          <cell r="L64">
            <v>100</v>
          </cell>
          <cell r="M64">
            <v>-5</v>
          </cell>
          <cell r="N64">
            <v>100</v>
          </cell>
          <cell r="O64">
            <v>0</v>
          </cell>
          <cell r="P64">
            <v>100</v>
          </cell>
          <cell r="Q64">
            <v>0</v>
          </cell>
          <cell r="R64">
            <v>100</v>
          </cell>
          <cell r="S64">
            <v>0</v>
          </cell>
          <cell r="T64">
            <v>100</v>
          </cell>
          <cell r="U64">
            <v>0</v>
          </cell>
          <cell r="V64">
            <v>100</v>
          </cell>
          <cell r="W64">
            <v>0</v>
          </cell>
          <cell r="X64">
            <v>100</v>
          </cell>
          <cell r="Y64">
            <v>0</v>
          </cell>
          <cell r="Z64">
            <v>100</v>
          </cell>
          <cell r="AA64">
            <v>0</v>
          </cell>
          <cell r="AB64">
            <v>100</v>
          </cell>
          <cell r="AC64">
            <v>0</v>
          </cell>
          <cell r="AD64">
            <v>100</v>
          </cell>
          <cell r="AE64">
            <v>80</v>
          </cell>
          <cell r="AF64">
            <v>100</v>
          </cell>
          <cell r="AG64">
            <v>100</v>
          </cell>
          <cell r="AH64">
            <v>100</v>
          </cell>
          <cell r="AI64">
            <v>100</v>
          </cell>
          <cell r="AJ64">
            <v>200</v>
          </cell>
        </row>
        <row r="65">
          <cell r="D65" t="str">
            <v>C2210</v>
          </cell>
          <cell r="E65">
            <v>4</v>
          </cell>
          <cell r="F65">
            <v>100</v>
          </cell>
          <cell r="G65">
            <v>100</v>
          </cell>
          <cell r="H65">
            <v>100</v>
          </cell>
          <cell r="I65">
            <v>100</v>
          </cell>
          <cell r="J65">
            <v>100</v>
          </cell>
          <cell r="K65">
            <v>100</v>
          </cell>
          <cell r="L65">
            <v>100</v>
          </cell>
          <cell r="M65">
            <v>-5</v>
          </cell>
          <cell r="N65">
            <v>100</v>
          </cell>
          <cell r="O65">
            <v>0</v>
          </cell>
          <cell r="P65">
            <v>100</v>
          </cell>
          <cell r="Q65">
            <v>0</v>
          </cell>
          <cell r="R65">
            <v>100</v>
          </cell>
          <cell r="S65">
            <v>0</v>
          </cell>
          <cell r="T65">
            <v>100</v>
          </cell>
          <cell r="U65">
            <v>0</v>
          </cell>
          <cell r="V65">
            <v>100</v>
          </cell>
          <cell r="W65">
            <v>0</v>
          </cell>
          <cell r="X65">
            <v>100</v>
          </cell>
          <cell r="Y65">
            <v>0</v>
          </cell>
          <cell r="Z65">
            <v>100</v>
          </cell>
          <cell r="AA65">
            <v>0</v>
          </cell>
          <cell r="AB65">
            <v>100</v>
          </cell>
          <cell r="AC65">
            <v>0</v>
          </cell>
          <cell r="AD65">
            <v>100</v>
          </cell>
          <cell r="AE65">
            <v>80</v>
          </cell>
          <cell r="AF65">
            <v>100</v>
          </cell>
          <cell r="AG65">
            <v>100</v>
          </cell>
          <cell r="AH65">
            <v>100</v>
          </cell>
          <cell r="AI65">
            <v>100</v>
          </cell>
          <cell r="AJ65">
            <v>200</v>
          </cell>
        </row>
        <row r="66">
          <cell r="D66" t="str">
            <v>C222</v>
          </cell>
          <cell r="E66">
            <v>3</v>
          </cell>
          <cell r="F66">
            <v>33.3333333333333</v>
          </cell>
          <cell r="G66">
            <v>50</v>
          </cell>
          <cell r="H66">
            <v>16.6666666666667</v>
          </cell>
          <cell r="I66">
            <v>50</v>
          </cell>
          <cell r="J66">
            <v>33.3333333333333</v>
          </cell>
          <cell r="K66">
            <v>33.3333333333333</v>
          </cell>
          <cell r="L66">
            <v>16.6666666666667</v>
          </cell>
          <cell r="M66">
            <v>33.3333333333333</v>
          </cell>
          <cell r="N66">
            <v>16.6666666666667</v>
          </cell>
          <cell r="O66">
            <v>16.6666666666667</v>
          </cell>
          <cell r="P66">
            <v>33.3333333333333</v>
          </cell>
          <cell r="Q66">
            <v>16.6666666666667</v>
          </cell>
          <cell r="R66">
            <v>16.6666666666667</v>
          </cell>
          <cell r="S66">
            <v>16.6666666666667</v>
          </cell>
          <cell r="T66">
            <v>50</v>
          </cell>
          <cell r="U66">
            <v>33.3333333333333</v>
          </cell>
          <cell r="V66">
            <v>16.6666666666667</v>
          </cell>
          <cell r="W66">
            <v>54.2977072492861</v>
          </cell>
          <cell r="X66">
            <v>45.7022927507139</v>
          </cell>
          <cell r="Y66">
            <v>4.02754316247532</v>
          </cell>
          <cell r="Z66">
            <v>46.4223301277483</v>
          </cell>
          <cell r="AA66">
            <v>53.5776698722517</v>
          </cell>
          <cell r="AB66">
            <v>-2.91054530818478</v>
          </cell>
          <cell r="AC66">
            <v>52.1831090226396</v>
          </cell>
          <cell r="AD66">
            <v>47.8168909773604</v>
          </cell>
          <cell r="AE66">
            <v>-3.99116234622357</v>
          </cell>
          <cell r="AF66">
            <v>42.5020440321947</v>
          </cell>
          <cell r="AG66">
            <v>57.4979559678053</v>
          </cell>
          <cell r="AH66">
            <v>2.28728276792114</v>
          </cell>
          <cell r="AI66">
            <v>9.14279128160877</v>
          </cell>
          <cell r="AJ66">
            <v>90.8572087183912</v>
          </cell>
          <cell r="AK66">
            <v>-5.32817225639221</v>
          </cell>
          <cell r="AL66">
            <v>9.14279128160877</v>
          </cell>
          <cell r="AM66">
            <v>90.8572087183912</v>
          </cell>
          <cell r="AN66">
            <v>-5.70169864952811</v>
          </cell>
          <cell r="AO66">
            <v>43.1071279931166</v>
          </cell>
          <cell r="AP66">
            <v>56.8928720068834</v>
          </cell>
          <cell r="AQ66">
            <v>3.55788153324198</v>
          </cell>
          <cell r="AR66">
            <v>34.7908906329277</v>
          </cell>
          <cell r="AS66">
            <v>65.2091093670723</v>
          </cell>
          <cell r="AT66">
            <v>-6.11985990026015</v>
          </cell>
          <cell r="AU66">
            <v>34.7908906329277</v>
          </cell>
          <cell r="AV66">
            <v>65.2091093670723</v>
          </cell>
          <cell r="AW66">
            <v>-4.04989750077781</v>
          </cell>
          <cell r="AX66">
            <v>41.5183477896918</v>
          </cell>
          <cell r="AY66">
            <v>35.020807703428</v>
          </cell>
          <cell r="AZ66">
            <v>23.4608445068802</v>
          </cell>
          <cell r="BA66">
            <v>68.4542825950089</v>
          </cell>
          <cell r="BB66">
            <v>9.405984543153</v>
          </cell>
          <cell r="BC66">
            <v>78.2166361302127</v>
          </cell>
          <cell r="BD66">
            <v>7.87537712153779</v>
          </cell>
          <cell r="BE66">
            <v>4.50200220509649</v>
          </cell>
          <cell r="BF66">
            <v>16.6666666666667</v>
          </cell>
          <cell r="BG66">
            <v>83.3333333333334</v>
          </cell>
          <cell r="BH66">
            <v>100</v>
          </cell>
          <cell r="BI66">
            <v>54.0503315257955</v>
          </cell>
          <cell r="BJ66">
            <v>45.9496684742045</v>
          </cell>
          <cell r="BK66">
            <v>40.8056277882342</v>
          </cell>
          <cell r="BL66">
            <v>54.0503315257955</v>
          </cell>
          <cell r="BM66">
            <v>45.9496684742045</v>
          </cell>
          <cell r="BN66">
            <v>4.01993846205906</v>
          </cell>
          <cell r="BO66">
            <v>100</v>
          </cell>
          <cell r="BP66">
            <v>-28.6499999046326</v>
          </cell>
          <cell r="BQ66">
            <v>20</v>
          </cell>
          <cell r="BR66">
            <v>60</v>
          </cell>
          <cell r="BS66">
            <v>20</v>
          </cell>
          <cell r="BT66">
            <v>3200</v>
          </cell>
          <cell r="BU66">
            <v>16.6666666666667</v>
          </cell>
          <cell r="BV66">
            <v>16.6666666666667</v>
          </cell>
          <cell r="BW66">
            <v>16.6666666666667</v>
          </cell>
          <cell r="BX66">
            <v>2000</v>
          </cell>
        </row>
        <row r="67">
          <cell r="D67" t="str">
            <v>C2220</v>
          </cell>
          <cell r="E67">
            <v>4</v>
          </cell>
          <cell r="F67">
            <v>33.3333333333333</v>
          </cell>
          <cell r="G67">
            <v>50</v>
          </cell>
          <cell r="H67">
            <v>16.6666666666667</v>
          </cell>
          <cell r="I67">
            <v>50</v>
          </cell>
          <cell r="J67">
            <v>33.3333333333333</v>
          </cell>
          <cell r="K67">
            <v>33.3333333333333</v>
          </cell>
          <cell r="L67">
            <v>16.6666666666667</v>
          </cell>
          <cell r="M67">
            <v>33.3333333333333</v>
          </cell>
          <cell r="N67">
            <v>16.6666666666667</v>
          </cell>
          <cell r="O67">
            <v>16.6666666666667</v>
          </cell>
          <cell r="P67">
            <v>33.3333333333333</v>
          </cell>
          <cell r="Q67">
            <v>16.6666666666667</v>
          </cell>
          <cell r="R67">
            <v>16.6666666666667</v>
          </cell>
          <cell r="S67">
            <v>16.6666666666667</v>
          </cell>
          <cell r="T67">
            <v>50</v>
          </cell>
          <cell r="U67">
            <v>33.3333333333333</v>
          </cell>
          <cell r="V67">
            <v>16.6666666666667</v>
          </cell>
          <cell r="W67">
            <v>54.2977072492861</v>
          </cell>
          <cell r="X67">
            <v>45.7022927507139</v>
          </cell>
          <cell r="Y67">
            <v>4.02754316247532</v>
          </cell>
          <cell r="Z67">
            <v>46.4223301277483</v>
          </cell>
          <cell r="AA67">
            <v>53.5776698722517</v>
          </cell>
          <cell r="AB67">
            <v>-2.91054530818478</v>
          </cell>
          <cell r="AC67">
            <v>52.1831090226396</v>
          </cell>
          <cell r="AD67">
            <v>47.8168909773604</v>
          </cell>
          <cell r="AE67">
            <v>-3.99116234622357</v>
          </cell>
          <cell r="AF67">
            <v>42.5020440321947</v>
          </cell>
          <cell r="AG67">
            <v>57.4979559678053</v>
          </cell>
          <cell r="AH67">
            <v>2.28728276792114</v>
          </cell>
          <cell r="AI67">
            <v>9.14279128160877</v>
          </cell>
          <cell r="AJ67">
            <v>90.8572087183912</v>
          </cell>
          <cell r="AK67">
            <v>-5.32817225639221</v>
          </cell>
          <cell r="AL67">
            <v>9.14279128160877</v>
          </cell>
          <cell r="AM67">
            <v>90.8572087183912</v>
          </cell>
          <cell r="AN67">
            <v>-5.70169864952811</v>
          </cell>
          <cell r="AO67">
            <v>43.1071279931166</v>
          </cell>
          <cell r="AP67">
            <v>56.8928720068834</v>
          </cell>
          <cell r="AQ67">
            <v>3.55788153324198</v>
          </cell>
          <cell r="AR67">
            <v>34.7908906329277</v>
          </cell>
          <cell r="AS67">
            <v>65.2091093670723</v>
          </cell>
          <cell r="AT67">
            <v>-6.11985990026015</v>
          </cell>
          <cell r="AU67">
            <v>34.7908906329277</v>
          </cell>
          <cell r="AV67">
            <v>65.2091093670723</v>
          </cell>
          <cell r="AW67">
            <v>-4.04989750077781</v>
          </cell>
          <cell r="AX67">
            <v>41.5183477896918</v>
          </cell>
          <cell r="AY67">
            <v>35.020807703428</v>
          </cell>
          <cell r="AZ67">
            <v>23.4608445068802</v>
          </cell>
          <cell r="BA67">
            <v>68.4542825950089</v>
          </cell>
          <cell r="BB67">
            <v>9.405984543153</v>
          </cell>
          <cell r="BC67">
            <v>78.2166361302127</v>
          </cell>
          <cell r="BD67">
            <v>7.87537712153779</v>
          </cell>
          <cell r="BE67">
            <v>4.50200220509649</v>
          </cell>
          <cell r="BF67">
            <v>16.6666666666667</v>
          </cell>
          <cell r="BG67">
            <v>83.3333333333334</v>
          </cell>
          <cell r="BH67">
            <v>100</v>
          </cell>
          <cell r="BI67">
            <v>54.0503315257955</v>
          </cell>
          <cell r="BJ67">
            <v>45.9496684742045</v>
          </cell>
          <cell r="BK67">
            <v>40.8056277882342</v>
          </cell>
          <cell r="BL67">
            <v>54.0503315257955</v>
          </cell>
          <cell r="BM67">
            <v>45.9496684742045</v>
          </cell>
          <cell r="BN67">
            <v>4.01993846205906</v>
          </cell>
          <cell r="BO67">
            <v>100</v>
          </cell>
          <cell r="BP67">
            <v>-28.6499999046326</v>
          </cell>
          <cell r="BQ67">
            <v>20</v>
          </cell>
          <cell r="BR67">
            <v>60</v>
          </cell>
          <cell r="BS67">
            <v>20</v>
          </cell>
          <cell r="BT67">
            <v>3200</v>
          </cell>
          <cell r="BU67">
            <v>100</v>
          </cell>
          <cell r="BV67">
            <v>100</v>
          </cell>
          <cell r="BW67">
            <v>100</v>
          </cell>
          <cell r="BX67">
            <v>2000</v>
          </cell>
        </row>
        <row r="68">
          <cell r="D68" t="str">
            <v>C23</v>
          </cell>
          <cell r="E68">
            <v>2</v>
          </cell>
          <cell r="F68">
            <v>64.7058823529412</v>
          </cell>
          <cell r="G68">
            <v>23.5294117647059</v>
          </cell>
          <cell r="H68">
            <v>11.7647058823529</v>
          </cell>
          <cell r="I68">
            <v>11.7647058823529</v>
          </cell>
          <cell r="J68">
            <v>17.6470588235294</v>
          </cell>
          <cell r="K68">
            <v>23.5294117647059</v>
          </cell>
          <cell r="L68">
            <v>5.88235294117647</v>
          </cell>
          <cell r="M68">
            <v>11.7647058823529</v>
          </cell>
          <cell r="N68">
            <v>17.6470588235294</v>
          </cell>
          <cell r="O68">
            <v>5.88235294117647</v>
          </cell>
          <cell r="P68">
            <v>11.7647058823529</v>
          </cell>
          <cell r="Q68">
            <v>11.7647058823529</v>
          </cell>
          <cell r="R68">
            <v>5.88235294117647</v>
          </cell>
          <cell r="S68">
            <v>11.7647058823529</v>
          </cell>
          <cell r="T68">
            <v>5.88235294117647</v>
          </cell>
          <cell r="U68">
            <v>41.1764705882353</v>
          </cell>
          <cell r="V68">
            <v>47.0588235294118</v>
          </cell>
          <cell r="W68">
            <v>11.7647058823529</v>
          </cell>
          <cell r="X68">
            <v>77.9182147440929</v>
          </cell>
          <cell r="Y68">
            <v>7.11407033936122</v>
          </cell>
          <cell r="Z68">
            <v>14.9677149165459</v>
          </cell>
          <cell r="AA68">
            <v>8.68632207261003</v>
          </cell>
          <cell r="AB68">
            <v>47.8835396142329</v>
          </cell>
          <cell r="AC68">
            <v>4.56310752374241</v>
          </cell>
          <cell r="AD68">
            <v>47.5533528620246</v>
          </cell>
          <cell r="AE68">
            <v>-0.0593673959944184</v>
          </cell>
          <cell r="AF68">
            <v>29.3205269760246</v>
          </cell>
          <cell r="AG68">
            <v>70.6794730239754</v>
          </cell>
          <cell r="AH68">
            <v>-2.37282311876604</v>
          </cell>
          <cell r="AI68">
            <v>86.3552809576786</v>
          </cell>
          <cell r="AJ68">
            <v>13.6447190423213</v>
          </cell>
          <cell r="AK68">
            <v>8.59987089383567</v>
          </cell>
          <cell r="AL68">
            <v>45.3694140555983</v>
          </cell>
          <cell r="AM68">
            <v>8.27754402067651</v>
          </cell>
          <cell r="AN68">
            <v>46.3530419237252</v>
          </cell>
          <cell r="AO68">
            <v>1.96974618404741</v>
          </cell>
          <cell r="AP68">
            <v>38.3464040992339</v>
          </cell>
          <cell r="AQ68">
            <v>61.6535959007661</v>
          </cell>
          <cell r="AR68">
            <v>-6.76884990127565</v>
          </cell>
          <cell r="AS68">
            <v>82.8099677846049</v>
          </cell>
          <cell r="AT68">
            <v>4.51446903349917</v>
          </cell>
          <cell r="AU68">
            <v>12.6755631818959</v>
          </cell>
          <cell r="AV68">
            <v>10.00428455428</v>
          </cell>
          <cell r="AW68">
            <v>54.9935487915865</v>
          </cell>
          <cell r="AX68">
            <v>6.66108888429432</v>
          </cell>
          <cell r="AY68">
            <v>38.3453623241192</v>
          </cell>
          <cell r="AZ68">
            <v>2.96024653847114</v>
          </cell>
          <cell r="BA68">
            <v>32.3538693004401</v>
          </cell>
          <cell r="BB68">
            <v>67.6461306995599</v>
          </cell>
          <cell r="BC68">
            <v>-6.32228078075949</v>
          </cell>
          <cell r="BD68">
            <v>6.31929966777218</v>
          </cell>
          <cell r="BE68">
            <v>93.6807003322278</v>
          </cell>
          <cell r="BF68">
            <v>67.3189215355973</v>
          </cell>
          <cell r="BG68">
            <v>82.9469477374601</v>
          </cell>
          <cell r="BH68">
            <v>10.3871782180838</v>
          </cell>
          <cell r="BI68">
            <v>6.66587404445614</v>
          </cell>
          <cell r="BJ68">
            <v>35.2941176470588</v>
          </cell>
          <cell r="BK68">
            <v>17.6470588235294</v>
          </cell>
          <cell r="BL68">
            <v>47.0588235294118</v>
          </cell>
          <cell r="BM68">
            <v>75</v>
          </cell>
          <cell r="BN68">
            <v>25</v>
          </cell>
          <cell r="BO68">
            <v>19.6997776914398</v>
          </cell>
          <cell r="BP68">
            <v>0.0506296367057915</v>
          </cell>
          <cell r="BQ68">
            <v>80.2495926718544</v>
          </cell>
          <cell r="BR68">
            <v>-3.76914835235697</v>
          </cell>
          <cell r="BS68">
            <v>17.7932558709478</v>
          </cell>
          <cell r="BT68">
            <v>82.2067441290522</v>
          </cell>
          <cell r="BU68">
            <v>-20.9939986462223</v>
          </cell>
          <cell r="BV68">
            <v>16.753780530112</v>
          </cell>
          <cell r="BW68">
            <v>83.246219469888</v>
          </cell>
          <cell r="BX68">
            <v>9.33727270906622</v>
          </cell>
          <cell r="BY68">
            <v>58.3333333333333</v>
          </cell>
          <cell r="BZ68">
            <v>25</v>
          </cell>
          <cell r="CA68">
            <v>16.6666666666667</v>
          </cell>
          <cell r="CB68">
            <v>22606.2999997139</v>
          </cell>
          <cell r="CC68">
            <v>5.88235294117647</v>
          </cell>
          <cell r="CD68">
            <v>5.88235294117647</v>
          </cell>
          <cell r="CE68">
            <v>17.6470588235294</v>
          </cell>
          <cell r="CF68">
            <v>5.88235294117647</v>
          </cell>
          <cell r="CG68">
            <v>17.6470588235294</v>
          </cell>
          <cell r="CH68">
            <v>5.88235294117647</v>
          </cell>
          <cell r="CI68">
            <v>20600</v>
          </cell>
        </row>
        <row r="69">
          <cell r="D69" t="str">
            <v>C231</v>
          </cell>
          <cell r="E69">
            <v>3</v>
          </cell>
          <cell r="F69">
            <v>50</v>
          </cell>
          <cell r="G69">
            <v>50</v>
          </cell>
          <cell r="H69">
            <v>50</v>
          </cell>
          <cell r="I69">
            <v>50</v>
          </cell>
          <cell r="J69">
            <v>50</v>
          </cell>
          <cell r="K69">
            <v>100</v>
          </cell>
          <cell r="L69">
            <v>35.1601609040247</v>
          </cell>
          <cell r="M69">
            <v>64.8398390959753</v>
          </cell>
          <cell r="N69">
            <v>-3.78078069151703</v>
          </cell>
          <cell r="O69">
            <v>35.1601609040247</v>
          </cell>
          <cell r="P69">
            <v>64.8398390959753</v>
          </cell>
          <cell r="Q69">
            <v>-1.59359356383901</v>
          </cell>
          <cell r="R69">
            <v>100</v>
          </cell>
          <cell r="S69">
            <v>15</v>
          </cell>
          <cell r="T69">
            <v>32.6418478705422</v>
          </cell>
          <cell r="U69">
            <v>67.3581521294578</v>
          </cell>
          <cell r="V69">
            <v>-2.36790760647289</v>
          </cell>
          <cell r="W69">
            <v>32.6418478705422</v>
          </cell>
          <cell r="X69">
            <v>67.3581521294578</v>
          </cell>
          <cell r="Y69">
            <v>-2.02074456388374</v>
          </cell>
          <cell r="Z69">
            <v>100</v>
          </cell>
          <cell r="AA69">
            <v>8.0622336916512</v>
          </cell>
          <cell r="AB69">
            <v>100</v>
          </cell>
          <cell r="AC69">
            <v>-2</v>
          </cell>
          <cell r="AD69">
            <v>63.5913590680204</v>
          </cell>
          <cell r="AE69">
            <v>36.4086409319796</v>
          </cell>
          <cell r="AF69">
            <v>3.17956795340102</v>
          </cell>
          <cell r="AG69">
            <v>100</v>
          </cell>
          <cell r="AH69">
            <v>14.7182718136041</v>
          </cell>
          <cell r="AI69">
            <v>100</v>
          </cell>
          <cell r="AJ69">
            <v>93.3396189546546</v>
          </cell>
          <cell r="AK69">
            <v>64.8398390959753</v>
          </cell>
          <cell r="AL69">
            <v>35.1601609040247</v>
          </cell>
          <cell r="AM69">
            <v>100</v>
          </cell>
          <cell r="AN69">
            <v>100</v>
          </cell>
          <cell r="AO69">
            <v>100</v>
          </cell>
          <cell r="AP69">
            <v>-15</v>
          </cell>
          <cell r="AQ69">
            <v>1.9806337158535</v>
          </cell>
          <cell r="AR69">
            <v>98.0193662841465</v>
          </cell>
          <cell r="AS69">
            <v>-30.148327502183</v>
          </cell>
          <cell r="AT69">
            <v>1.9806337158535</v>
          </cell>
          <cell r="AU69">
            <v>98.0193662841465</v>
          </cell>
          <cell r="AV69">
            <v>-4</v>
          </cell>
          <cell r="AW69">
            <v>100</v>
          </cell>
        </row>
        <row r="70">
          <cell r="D70" t="str">
            <v>C2310</v>
          </cell>
          <cell r="E70">
            <v>4</v>
          </cell>
          <cell r="F70">
            <v>50</v>
          </cell>
          <cell r="G70">
            <v>50</v>
          </cell>
          <cell r="H70">
            <v>50</v>
          </cell>
          <cell r="I70">
            <v>50</v>
          </cell>
          <cell r="J70">
            <v>50</v>
          </cell>
          <cell r="K70">
            <v>100</v>
          </cell>
          <cell r="L70">
            <v>35.1601609040247</v>
          </cell>
          <cell r="M70">
            <v>64.8398390959753</v>
          </cell>
          <cell r="N70">
            <v>-3.78078069151703</v>
          </cell>
          <cell r="O70">
            <v>35.1601609040247</v>
          </cell>
          <cell r="P70">
            <v>64.8398390959753</v>
          </cell>
          <cell r="Q70">
            <v>-1.59359356383901</v>
          </cell>
          <cell r="R70">
            <v>100</v>
          </cell>
          <cell r="S70">
            <v>15</v>
          </cell>
          <cell r="T70">
            <v>32.6418478705422</v>
          </cell>
          <cell r="U70">
            <v>67.3581521294578</v>
          </cell>
          <cell r="V70">
            <v>-2.36790760647289</v>
          </cell>
          <cell r="W70">
            <v>32.6418478705422</v>
          </cell>
          <cell r="X70">
            <v>67.3581521294578</v>
          </cell>
          <cell r="Y70">
            <v>-2.02074456388374</v>
          </cell>
          <cell r="Z70">
            <v>100</v>
          </cell>
          <cell r="AA70">
            <v>8.0622336916512</v>
          </cell>
          <cell r="AB70">
            <v>100</v>
          </cell>
          <cell r="AC70">
            <v>-2</v>
          </cell>
          <cell r="AD70">
            <v>63.5913590680204</v>
          </cell>
          <cell r="AE70">
            <v>36.4086409319796</v>
          </cell>
          <cell r="AF70">
            <v>3.17956795340102</v>
          </cell>
          <cell r="AG70">
            <v>100</v>
          </cell>
          <cell r="AH70">
            <v>14.7182718136041</v>
          </cell>
          <cell r="AI70">
            <v>100</v>
          </cell>
          <cell r="AJ70">
            <v>93.3396189546546</v>
          </cell>
          <cell r="AK70">
            <v>64.8398390959753</v>
          </cell>
          <cell r="AL70">
            <v>35.1601609040247</v>
          </cell>
          <cell r="AM70">
            <v>100</v>
          </cell>
          <cell r="AN70">
            <v>100</v>
          </cell>
          <cell r="AO70">
            <v>100</v>
          </cell>
          <cell r="AP70">
            <v>-15</v>
          </cell>
          <cell r="AQ70">
            <v>1.9806337158535</v>
          </cell>
          <cell r="AR70">
            <v>98.0193662841465</v>
          </cell>
          <cell r="AS70">
            <v>-30.148327502183</v>
          </cell>
          <cell r="AT70">
            <v>1.9806337158535</v>
          </cell>
          <cell r="AU70">
            <v>98.0193662841465</v>
          </cell>
          <cell r="AV70">
            <v>-4</v>
          </cell>
          <cell r="AW70">
            <v>100</v>
          </cell>
        </row>
        <row r="71">
          <cell r="D71" t="str">
            <v>C239</v>
          </cell>
          <cell r="E71">
            <v>3</v>
          </cell>
          <cell r="F71">
            <v>66.6666666666666</v>
          </cell>
          <cell r="G71">
            <v>26.6666666666667</v>
          </cell>
          <cell r="H71">
            <v>6.66666666666667</v>
          </cell>
          <cell r="I71">
            <v>13.3333333333333</v>
          </cell>
          <cell r="J71">
            <v>20</v>
          </cell>
          <cell r="K71">
            <v>26.6666666666667</v>
          </cell>
          <cell r="L71">
            <v>13.3333333333333</v>
          </cell>
          <cell r="M71">
            <v>20</v>
          </cell>
          <cell r="N71">
            <v>6.66666666666667</v>
          </cell>
          <cell r="O71">
            <v>6.66666666666667</v>
          </cell>
          <cell r="P71">
            <v>13.3333333333333</v>
          </cell>
          <cell r="Q71">
            <v>13.3333333333333</v>
          </cell>
          <cell r="R71">
            <v>6.66666666666667</v>
          </cell>
          <cell r="S71">
            <v>46.6666666666667</v>
          </cell>
          <cell r="T71">
            <v>40</v>
          </cell>
          <cell r="U71">
            <v>13.3333333333333</v>
          </cell>
          <cell r="V71">
            <v>84.1873010000847</v>
          </cell>
          <cell r="W71">
            <v>8.15711876143078</v>
          </cell>
          <cell r="X71">
            <v>7.65558023848452</v>
          </cell>
          <cell r="Y71">
            <v>10.514219639767</v>
          </cell>
          <cell r="Z71">
            <v>49.7490117636505</v>
          </cell>
          <cell r="AA71">
            <v>5.2321397198453</v>
          </cell>
          <cell r="AB71">
            <v>45.0188485165042</v>
          </cell>
          <cell r="AC71">
            <v>0.165577271000795</v>
          </cell>
          <cell r="AD71">
            <v>16.0249963687092</v>
          </cell>
          <cell r="AE71">
            <v>83.9750036312908</v>
          </cell>
          <cell r="AF71">
            <v>-5.64082854705607</v>
          </cell>
          <cell r="AG71">
            <v>93.9491686140643</v>
          </cell>
          <cell r="AH71">
            <v>6.05083138593569</v>
          </cell>
          <cell r="AI71">
            <v>10.1504714230618</v>
          </cell>
          <cell r="AJ71">
            <v>51.7836425562295</v>
          </cell>
          <cell r="AK71">
            <v>4.83297204625484</v>
          </cell>
          <cell r="AL71">
            <v>43.3833853975156</v>
          </cell>
          <cell r="AM71">
            <v>2.53391303565185</v>
          </cell>
          <cell r="AN71">
            <v>22.5912296203362</v>
          </cell>
          <cell r="AO71">
            <v>77.4087703796638</v>
          </cell>
          <cell r="AP71">
            <v>-10.5588366214951</v>
          </cell>
          <cell r="AQ71">
            <v>89.4401569106278</v>
          </cell>
          <cell r="AR71">
            <v>4.87592049032775</v>
          </cell>
          <cell r="AS71">
            <v>5.68392259904441</v>
          </cell>
          <cell r="AT71">
            <v>10.9654089097984</v>
          </cell>
          <cell r="AU71">
            <v>53.9110359627207</v>
          </cell>
          <cell r="AV71">
            <v>2.91570422429148</v>
          </cell>
          <cell r="AW71">
            <v>43.1732598129878</v>
          </cell>
          <cell r="AX71">
            <v>2.93263273476146</v>
          </cell>
          <cell r="AY71">
            <v>16.8601424603436</v>
          </cell>
          <cell r="AZ71">
            <v>83.1398575396564</v>
          </cell>
          <cell r="BA71">
            <v>-11.141426696283</v>
          </cell>
          <cell r="BB71">
            <v>7.24582066526436</v>
          </cell>
          <cell r="BC71">
            <v>92.7541793347356</v>
          </cell>
          <cell r="BD71">
            <v>63.62578054018</v>
          </cell>
          <cell r="BE71">
            <v>85.6017698288648</v>
          </cell>
          <cell r="BF71">
            <v>11.910122093151</v>
          </cell>
          <cell r="BG71">
            <v>2.48810807798426</v>
          </cell>
          <cell r="BH71">
            <v>26.6666666666667</v>
          </cell>
          <cell r="BI71">
            <v>20</v>
          </cell>
          <cell r="BJ71">
            <v>53.3333333333333</v>
          </cell>
          <cell r="BK71">
            <v>71.4285714285714</v>
          </cell>
          <cell r="BL71">
            <v>28.5714285714286</v>
          </cell>
          <cell r="BM71">
            <v>71.2150101691398</v>
          </cell>
          <cell r="BN71">
            <v>0.183026943214164</v>
          </cell>
          <cell r="BO71">
            <v>28.6019628876461</v>
          </cell>
          <cell r="BP71">
            <v>25.599707612058</v>
          </cell>
          <cell r="BQ71">
            <v>59.979060978549</v>
          </cell>
          <cell r="BR71">
            <v>40.020939021451</v>
          </cell>
          <cell r="BS71">
            <v>3.42843611637875</v>
          </cell>
          <cell r="BT71">
            <v>63.2896599397152</v>
          </cell>
          <cell r="BU71">
            <v>36.7103400602848</v>
          </cell>
          <cell r="BV71">
            <v>12.3011110888587</v>
          </cell>
          <cell r="BW71">
            <v>63.6363636363636</v>
          </cell>
          <cell r="BX71">
            <v>18.1818181818182</v>
          </cell>
          <cell r="BY71">
            <v>18.1818181818182</v>
          </cell>
          <cell r="BZ71">
            <v>22606.2999997139</v>
          </cell>
          <cell r="CA71">
            <v>6.66666666666667</v>
          </cell>
          <cell r="CB71">
            <v>6.66666666666667</v>
          </cell>
          <cell r="CC71">
            <v>20</v>
          </cell>
          <cell r="CD71">
            <v>6.66666666666667</v>
          </cell>
          <cell r="CE71">
            <v>20</v>
          </cell>
          <cell r="CF71">
            <v>6.66666666666667</v>
          </cell>
          <cell r="CG71">
            <v>20600</v>
          </cell>
        </row>
        <row r="72">
          <cell r="D72" t="str">
            <v>C2391</v>
          </cell>
          <cell r="E72">
            <v>4</v>
          </cell>
          <cell r="F72">
            <v>50</v>
          </cell>
          <cell r="G72">
            <v>25</v>
          </cell>
          <cell r="H72">
            <v>25</v>
          </cell>
          <cell r="I72">
            <v>25</v>
          </cell>
          <cell r="J72">
            <v>25</v>
          </cell>
          <cell r="K72">
            <v>50</v>
          </cell>
          <cell r="L72">
            <v>50</v>
          </cell>
          <cell r="M72">
            <v>50</v>
          </cell>
          <cell r="N72">
            <v>96.7300466539981</v>
          </cell>
          <cell r="O72">
            <v>3.26995334600185</v>
          </cell>
          <cell r="P72">
            <v>13.2590238932001</v>
          </cell>
          <cell r="Q72">
            <v>60.8126968152284</v>
          </cell>
          <cell r="R72">
            <v>39.1873031847716</v>
          </cell>
          <cell r="S72">
            <v>1.19651859220148</v>
          </cell>
          <cell r="T72">
            <v>100</v>
          </cell>
          <cell r="U72">
            <v>-6.70372536310954</v>
          </cell>
          <cell r="V72">
            <v>100</v>
          </cell>
          <cell r="W72">
            <v>13.8362576627343</v>
          </cell>
          <cell r="X72">
            <v>64.141423756502</v>
          </cell>
          <cell r="Y72">
            <v>35.858576243498</v>
          </cell>
          <cell r="Z72">
            <v>4.2227750262482</v>
          </cell>
          <cell r="AA72">
            <v>3.9389018597502</v>
          </cell>
          <cell r="AB72">
            <v>96.0610981402498</v>
          </cell>
          <cell r="AC72">
            <v>-18.6387389367238</v>
          </cell>
          <cell r="AD72">
            <v>100</v>
          </cell>
          <cell r="AE72">
            <v>15.0418177276288</v>
          </cell>
          <cell r="AF72">
            <v>64.0150219345263</v>
          </cell>
          <cell r="AG72">
            <v>35.9849780654737</v>
          </cell>
          <cell r="AH72">
            <v>4.79585843217669</v>
          </cell>
          <cell r="AI72">
            <v>3.93959164254117</v>
          </cell>
          <cell r="AJ72">
            <v>96.0604083574588</v>
          </cell>
          <cell r="AK72">
            <v>-18.7174144500346</v>
          </cell>
          <cell r="AL72">
            <v>4.87679466242874</v>
          </cell>
          <cell r="AM72">
            <v>95.1232053375713</v>
          </cell>
          <cell r="AN72">
            <v>61.9944917132517</v>
          </cell>
          <cell r="AO72">
            <v>96.7300466539981</v>
          </cell>
          <cell r="AP72">
            <v>3.26995334600185</v>
          </cell>
          <cell r="AQ72">
            <v>25</v>
          </cell>
          <cell r="AR72">
            <v>75</v>
          </cell>
          <cell r="AS72">
            <v>50</v>
          </cell>
          <cell r="AT72">
            <v>50</v>
          </cell>
          <cell r="AU72">
            <v>0</v>
          </cell>
          <cell r="AV72">
            <v>100</v>
          </cell>
          <cell r="AW72">
            <v>-9</v>
          </cell>
          <cell r="AX72">
            <v>0</v>
          </cell>
          <cell r="AY72">
            <v>100</v>
          </cell>
          <cell r="AZ72">
            <v>-6</v>
          </cell>
          <cell r="BA72">
            <v>0</v>
          </cell>
          <cell r="BB72">
            <v>11</v>
          </cell>
          <cell r="BC72">
            <v>50</v>
          </cell>
          <cell r="BD72">
            <v>50</v>
          </cell>
          <cell r="BE72">
            <v>100</v>
          </cell>
          <cell r="BF72">
            <v>20000</v>
          </cell>
        </row>
        <row r="73">
          <cell r="D73" t="str">
            <v>C2392</v>
          </cell>
          <cell r="E73">
            <v>4</v>
          </cell>
          <cell r="F73">
            <v>72.7272727272727</v>
          </cell>
          <cell r="G73">
            <v>27.2727272727273</v>
          </cell>
          <cell r="H73">
            <v>10</v>
          </cell>
          <cell r="I73">
            <v>30</v>
          </cell>
          <cell r="J73">
            <v>40</v>
          </cell>
          <cell r="K73">
            <v>10</v>
          </cell>
          <cell r="L73">
            <v>10</v>
          </cell>
          <cell r="M73">
            <v>10</v>
          </cell>
          <cell r="N73">
            <v>10</v>
          </cell>
          <cell r="O73">
            <v>20</v>
          </cell>
          <cell r="P73">
            <v>20</v>
          </cell>
          <cell r="Q73">
            <v>10</v>
          </cell>
          <cell r="R73">
            <v>45.4545454545455</v>
          </cell>
          <cell r="S73">
            <v>36.3636363636364</v>
          </cell>
          <cell r="T73">
            <v>18.1818181818182</v>
          </cell>
          <cell r="U73">
            <v>44.2718496208972</v>
          </cell>
          <cell r="V73">
            <v>34.1159547531787</v>
          </cell>
          <cell r="W73">
            <v>21.6121956259241</v>
          </cell>
          <cell r="X73">
            <v>1.77928203149988</v>
          </cell>
          <cell r="Y73">
            <v>14.5404541689973</v>
          </cell>
          <cell r="Z73">
            <v>21.8826582234586</v>
          </cell>
          <cell r="AA73">
            <v>63.5768876075442</v>
          </cell>
          <cell r="AB73">
            <v>-3.11524252050489</v>
          </cell>
          <cell r="AC73">
            <v>39.0860275435561</v>
          </cell>
          <cell r="AD73">
            <v>60.9139724564439</v>
          </cell>
          <cell r="AE73">
            <v>-4.11124962880332</v>
          </cell>
          <cell r="AF73">
            <v>75.4299407536848</v>
          </cell>
          <cell r="AG73">
            <v>24.5700592463152</v>
          </cell>
          <cell r="AH73">
            <v>-1.13027842162958</v>
          </cell>
          <cell r="AI73">
            <v>13.9613085165626</v>
          </cell>
          <cell r="AJ73">
            <v>19.6248088796981</v>
          </cell>
          <cell r="AK73">
            <v>66.4138826037394</v>
          </cell>
          <cell r="AL73">
            <v>-2.63503285520302</v>
          </cell>
          <cell r="AM73">
            <v>45.8414701328585</v>
          </cell>
          <cell r="AN73">
            <v>54.1585298671415</v>
          </cell>
          <cell r="AO73">
            <v>-0.487189020292292</v>
          </cell>
          <cell r="AP73">
            <v>55.7140642012594</v>
          </cell>
          <cell r="AQ73">
            <v>20.4486657582766</v>
          </cell>
          <cell r="AR73">
            <v>23.837270040464</v>
          </cell>
          <cell r="AS73">
            <v>-2.05385099282297</v>
          </cell>
          <cell r="AT73">
            <v>21.6408625581334</v>
          </cell>
          <cell r="AU73">
            <v>12.2278985579857</v>
          </cell>
          <cell r="AV73">
            <v>66.1312388838809</v>
          </cell>
          <cell r="AW73">
            <v>-3.01814911660409</v>
          </cell>
          <cell r="AX73">
            <v>33.7262407552128</v>
          </cell>
          <cell r="AY73">
            <v>66.2737592447872</v>
          </cell>
          <cell r="AZ73">
            <v>-1.25196022249733</v>
          </cell>
          <cell r="BA73">
            <v>14.7848990171173</v>
          </cell>
          <cell r="BB73">
            <v>85.2151009828827</v>
          </cell>
          <cell r="BC73">
            <v>68.8171183583354</v>
          </cell>
          <cell r="BD73">
            <v>50.1876583731995</v>
          </cell>
          <cell r="BE73">
            <v>49.8123416268005</v>
          </cell>
          <cell r="BF73">
            <v>27.2727272727273</v>
          </cell>
          <cell r="BG73">
            <v>27.2727272727273</v>
          </cell>
          <cell r="BH73">
            <v>45.4545454545455</v>
          </cell>
          <cell r="BI73">
            <v>80</v>
          </cell>
          <cell r="BJ73">
            <v>20</v>
          </cell>
          <cell r="BK73">
            <v>84.086060087834</v>
          </cell>
          <cell r="BL73">
            <v>0.216106330789627</v>
          </cell>
          <cell r="BM73">
            <v>15.6978335813764</v>
          </cell>
          <cell r="BN73">
            <v>31.8530882236641</v>
          </cell>
          <cell r="BO73">
            <v>70.8193808226069</v>
          </cell>
          <cell r="BP73">
            <v>29.1806191773931</v>
          </cell>
          <cell r="BQ73">
            <v>5.13248518722643</v>
          </cell>
          <cell r="BR73">
            <v>63.2896599397152</v>
          </cell>
          <cell r="BS73">
            <v>36.7103400602848</v>
          </cell>
          <cell r="BT73">
            <v>12.4637499749661</v>
          </cell>
          <cell r="BU73">
            <v>66.6666666666667</v>
          </cell>
          <cell r="BV73">
            <v>22.2222222222222</v>
          </cell>
          <cell r="BW73">
            <v>11.1111111111111</v>
          </cell>
          <cell r="BX73">
            <v>22606.2999997139</v>
          </cell>
          <cell r="BY73">
            <v>16.6666666666667</v>
          </cell>
          <cell r="BZ73">
            <v>50</v>
          </cell>
          <cell r="CA73">
            <v>16.6666666666667</v>
          </cell>
          <cell r="CB73">
            <v>50</v>
          </cell>
          <cell r="CC73">
            <v>16.6666666666667</v>
          </cell>
          <cell r="CD73">
            <v>600</v>
          </cell>
        </row>
        <row r="74">
          <cell r="D74" t="str">
            <v>C24</v>
          </cell>
          <cell r="E74">
            <v>2</v>
          </cell>
          <cell r="F74">
            <v>30.7692307692308</v>
          </cell>
          <cell r="G74">
            <v>69.2307692307692</v>
          </cell>
          <cell r="H74">
            <v>15.3846153846154</v>
          </cell>
          <cell r="I74">
            <v>53.8461538461538</v>
          </cell>
          <cell r="J74">
            <v>23.0769230769231</v>
          </cell>
          <cell r="K74">
            <v>7.69230769230769</v>
          </cell>
          <cell r="L74">
            <v>15.3846153846154</v>
          </cell>
          <cell r="M74">
            <v>15.3846153846154</v>
          </cell>
          <cell r="N74">
            <v>7.69230769230769</v>
          </cell>
          <cell r="O74">
            <v>7.69230769230769</v>
          </cell>
          <cell r="P74">
            <v>15.3846153846154</v>
          </cell>
          <cell r="Q74">
            <v>7.69230769230769</v>
          </cell>
          <cell r="R74">
            <v>7.69230769230769</v>
          </cell>
          <cell r="S74">
            <v>15.3846153846154</v>
          </cell>
          <cell r="T74">
            <v>15.3846153846154</v>
          </cell>
          <cell r="U74">
            <v>15.3846153846154</v>
          </cell>
          <cell r="V74">
            <v>23.0769230769231</v>
          </cell>
          <cell r="W74">
            <v>61.5384615384615</v>
          </cell>
          <cell r="X74">
            <v>15.3846153846154</v>
          </cell>
          <cell r="Y74">
            <v>51.5827197248901</v>
          </cell>
          <cell r="Z74">
            <v>48.4172802751099</v>
          </cell>
          <cell r="AA74">
            <v>6.51075381461363</v>
          </cell>
          <cell r="AB74">
            <v>33.3461422578633</v>
          </cell>
          <cell r="AC74">
            <v>66.6538577421367</v>
          </cell>
          <cell r="AD74">
            <v>4.02917704759983</v>
          </cell>
          <cell r="AE74">
            <v>67.9934139724912</v>
          </cell>
          <cell r="AF74">
            <v>32.0065860275088</v>
          </cell>
          <cell r="AG74">
            <v>11.9541138396041</v>
          </cell>
          <cell r="AH74">
            <v>59.6400918407174</v>
          </cell>
          <cell r="AI74">
            <v>40.3599081592826</v>
          </cell>
          <cell r="AJ74">
            <v>17.2318109651883</v>
          </cell>
          <cell r="AK74">
            <v>30.2329549044447</v>
          </cell>
          <cell r="AL74">
            <v>69.7670450955553</v>
          </cell>
          <cell r="AM74">
            <v>7.9687319904576</v>
          </cell>
          <cell r="AN74">
            <v>50.3212408594686</v>
          </cell>
          <cell r="AO74">
            <v>49.6787591405314</v>
          </cell>
          <cell r="AP74">
            <v>12.3961299843539</v>
          </cell>
          <cell r="AQ74">
            <v>43.9204584970778</v>
          </cell>
          <cell r="AR74">
            <v>1.35228144617013</v>
          </cell>
          <cell r="AS74">
            <v>54.7272600567521</v>
          </cell>
          <cell r="AT74">
            <v>12.1048267612125</v>
          </cell>
          <cell r="AU74">
            <v>32.9931619964486</v>
          </cell>
          <cell r="AV74">
            <v>67.0068380035514</v>
          </cell>
          <cell r="AW74">
            <v>2.5512875271708</v>
          </cell>
          <cell r="AX74">
            <v>33.5161630957662</v>
          </cell>
          <cell r="AY74">
            <v>66.4838369042338</v>
          </cell>
          <cell r="AZ74">
            <v>4.31204168641537</v>
          </cell>
          <cell r="BA74">
            <v>13.8661722517685</v>
          </cell>
          <cell r="BB74">
            <v>68.286990674138</v>
          </cell>
          <cell r="BC74">
            <v>17.8468370740936</v>
          </cell>
          <cell r="BD74">
            <v>75.7157727971768</v>
          </cell>
          <cell r="BE74">
            <v>33.6440744428316</v>
          </cell>
          <cell r="BF74">
            <v>63.0007440549708</v>
          </cell>
          <cell r="BG74">
            <v>3.35518150219767</v>
          </cell>
          <cell r="BH74">
            <v>30.7692307692308</v>
          </cell>
          <cell r="BI74">
            <v>15.3846153846154</v>
          </cell>
          <cell r="BJ74">
            <v>53.8461538461538</v>
          </cell>
          <cell r="BK74">
            <v>53.8461538461538</v>
          </cell>
          <cell r="BL74">
            <v>46.1538461538462</v>
          </cell>
          <cell r="BM74">
            <v>98.0742255205961</v>
          </cell>
          <cell r="BN74">
            <v>1.9257744794039</v>
          </cell>
          <cell r="BO74">
            <v>40.6963349591471</v>
          </cell>
          <cell r="BP74">
            <v>15.8651101460116</v>
          </cell>
          <cell r="BQ74">
            <v>84.1348898539884</v>
          </cell>
          <cell r="BR74">
            <v>59.5347305202482</v>
          </cell>
          <cell r="BS74">
            <v>98.0143768595568</v>
          </cell>
          <cell r="BT74">
            <v>1.98562314044322</v>
          </cell>
          <cell r="BU74">
            <v>684.358333587646</v>
          </cell>
          <cell r="BV74">
            <v>40</v>
          </cell>
          <cell r="BW74">
            <v>40</v>
          </cell>
          <cell r="BX74">
            <v>20</v>
          </cell>
          <cell r="BY74">
            <v>22100</v>
          </cell>
          <cell r="BZ74">
            <v>15.3846153846154</v>
          </cell>
          <cell r="CA74">
            <v>7.69230769230769</v>
          </cell>
          <cell r="CB74">
            <v>7.69230769230769</v>
          </cell>
          <cell r="CC74">
            <v>15.3846153846154</v>
          </cell>
          <cell r="CD74">
            <v>7.69230769230769</v>
          </cell>
          <cell r="CE74">
            <v>15.3846153846154</v>
          </cell>
          <cell r="CF74">
            <v>7.69230769230769</v>
          </cell>
          <cell r="CG74">
            <v>15.3846153846154</v>
          </cell>
          <cell r="CH74">
            <v>1724</v>
          </cell>
        </row>
        <row r="75">
          <cell r="D75" t="str">
            <v>C241</v>
          </cell>
          <cell r="E75">
            <v>3</v>
          </cell>
          <cell r="F75">
            <v>27.2727272727273</v>
          </cell>
          <cell r="G75">
            <v>72.7272727272727</v>
          </cell>
          <cell r="H75">
            <v>18.1818181818182</v>
          </cell>
          <cell r="I75">
            <v>63.6363636363636</v>
          </cell>
          <cell r="J75">
            <v>18.1818181818182</v>
          </cell>
          <cell r="K75">
            <v>9.09090909090909</v>
          </cell>
          <cell r="L75">
            <v>18.1818181818182</v>
          </cell>
          <cell r="M75">
            <v>18.1818181818182</v>
          </cell>
          <cell r="N75">
            <v>9.09090909090909</v>
          </cell>
          <cell r="O75">
            <v>18.1818181818182</v>
          </cell>
          <cell r="P75">
            <v>9.09090909090909</v>
          </cell>
          <cell r="Q75">
            <v>9.09090909090909</v>
          </cell>
          <cell r="R75">
            <v>18.1818181818182</v>
          </cell>
          <cell r="S75">
            <v>18.1818181818182</v>
          </cell>
          <cell r="T75">
            <v>18.1818181818182</v>
          </cell>
          <cell r="U75">
            <v>27.2727272727273</v>
          </cell>
          <cell r="V75">
            <v>54.5454545454545</v>
          </cell>
          <cell r="W75">
            <v>18.1818181818182</v>
          </cell>
          <cell r="X75">
            <v>51.8610874668409</v>
          </cell>
          <cell r="Y75">
            <v>48.1389125331591</v>
          </cell>
          <cell r="Z75">
            <v>6.73188849992847</v>
          </cell>
          <cell r="AA75">
            <v>33.7813353097272</v>
          </cell>
          <cell r="AB75">
            <v>66.2186646902729</v>
          </cell>
          <cell r="AC75">
            <v>4.25506044046096</v>
          </cell>
          <cell r="AD75">
            <v>68.5527048932155</v>
          </cell>
          <cell r="AE75">
            <v>31.4472951067845</v>
          </cell>
          <cell r="AF75">
            <v>12.2652880117138</v>
          </cell>
          <cell r="AG75">
            <v>60.0348896126917</v>
          </cell>
          <cell r="AH75">
            <v>39.9651103873084</v>
          </cell>
          <cell r="AI75">
            <v>17.5965570508601</v>
          </cell>
          <cell r="AJ75">
            <v>30.6297170690177</v>
          </cell>
          <cell r="AK75">
            <v>69.3702829309823</v>
          </cell>
          <cell r="AL75">
            <v>8.24869878913009</v>
          </cell>
          <cell r="AM75">
            <v>50.5937426964825</v>
          </cell>
          <cell r="AN75">
            <v>49.4062573035175</v>
          </cell>
          <cell r="AO75">
            <v>12.6788094696421</v>
          </cell>
          <cell r="AP75">
            <v>44.0182048763587</v>
          </cell>
          <cell r="AQ75">
            <v>1.37162417609948</v>
          </cell>
          <cell r="AR75">
            <v>54.6101709475418</v>
          </cell>
          <cell r="AS75">
            <v>12.4002242456872</v>
          </cell>
          <cell r="AT75">
            <v>33.4650887716182</v>
          </cell>
          <cell r="AU75">
            <v>66.5349112283818</v>
          </cell>
          <cell r="AV75">
            <v>2.7027027770524</v>
          </cell>
          <cell r="AW75">
            <v>33.4650887716182</v>
          </cell>
          <cell r="AX75">
            <v>66.5349112283818</v>
          </cell>
          <cell r="AY75">
            <v>4.43140802956165</v>
          </cell>
          <cell r="AZ75">
            <v>13.1368857189818</v>
          </cell>
          <cell r="BA75">
            <v>68.7833621239045</v>
          </cell>
          <cell r="BB75">
            <v>18.0797521571137</v>
          </cell>
          <cell r="BC75">
            <v>75.8702090536354</v>
          </cell>
          <cell r="BD75">
            <v>32.7780780847171</v>
          </cell>
          <cell r="BE75">
            <v>63.8229526889699</v>
          </cell>
          <cell r="BF75">
            <v>3.39896922631302</v>
          </cell>
          <cell r="BG75">
            <v>36.3636363636364</v>
          </cell>
          <cell r="BH75">
            <v>9.09090909090909</v>
          </cell>
          <cell r="BI75">
            <v>54.5454545454545</v>
          </cell>
          <cell r="BJ75">
            <v>54.5454545454545</v>
          </cell>
          <cell r="BK75">
            <v>45.4545454545455</v>
          </cell>
          <cell r="BL75">
            <v>99.0653844199882</v>
          </cell>
          <cell r="BM75">
            <v>0.934615580011859</v>
          </cell>
          <cell r="BN75">
            <v>41.2996387664601</v>
          </cell>
          <cell r="BO75">
            <v>16.0254463100505</v>
          </cell>
          <cell r="BP75">
            <v>83.9745536899496</v>
          </cell>
          <cell r="BQ75">
            <v>60.500224745194</v>
          </cell>
          <cell r="BR75">
            <v>99.0360359480867</v>
          </cell>
          <cell r="BS75">
            <v>0.963964051913304</v>
          </cell>
          <cell r="BT75">
            <v>827.030000305176</v>
          </cell>
          <cell r="BU75">
            <v>37.5</v>
          </cell>
          <cell r="BV75">
            <v>37.5</v>
          </cell>
          <cell r="BW75">
            <v>25</v>
          </cell>
          <cell r="BX75">
            <v>22000</v>
          </cell>
          <cell r="BY75">
            <v>9.09090909090909</v>
          </cell>
          <cell r="BZ75">
            <v>9.09090909090909</v>
          </cell>
          <cell r="CA75">
            <v>9.09090909090909</v>
          </cell>
          <cell r="CB75">
            <v>9.09090909090909</v>
          </cell>
          <cell r="CC75">
            <v>9.09090909090909</v>
          </cell>
          <cell r="CD75">
            <v>9.09090909090909</v>
          </cell>
          <cell r="CE75">
            <v>18.1818181818182</v>
          </cell>
          <cell r="CF75">
            <v>1724</v>
          </cell>
        </row>
        <row r="76">
          <cell r="D76" t="str">
            <v>C2411</v>
          </cell>
          <cell r="E76">
            <v>4</v>
          </cell>
          <cell r="F76">
            <v>40</v>
          </cell>
          <cell r="G76">
            <v>60</v>
          </cell>
          <cell r="H76">
            <v>20</v>
          </cell>
          <cell r="I76">
            <v>80</v>
          </cell>
          <cell r="J76">
            <v>20</v>
          </cell>
          <cell r="K76">
            <v>20</v>
          </cell>
          <cell r="L76">
            <v>20</v>
          </cell>
          <cell r="M76">
            <v>20</v>
          </cell>
          <cell r="N76">
            <v>20</v>
          </cell>
          <cell r="O76">
            <v>20</v>
          </cell>
          <cell r="P76">
            <v>60</v>
          </cell>
          <cell r="Q76">
            <v>20</v>
          </cell>
          <cell r="R76">
            <v>62.2415881168031</v>
          </cell>
          <cell r="S76">
            <v>37.7584118831969</v>
          </cell>
          <cell r="T76">
            <v>1.52467174986175</v>
          </cell>
          <cell r="U76">
            <v>31.3730416026457</v>
          </cell>
          <cell r="V76">
            <v>68.6269583973543</v>
          </cell>
          <cell r="W76">
            <v>-0.136397354881454</v>
          </cell>
          <cell r="X76">
            <v>45.2900223399236</v>
          </cell>
          <cell r="Y76">
            <v>54.7099776600764</v>
          </cell>
          <cell r="Z76">
            <v>-0.642336842344766</v>
          </cell>
          <cell r="AA76">
            <v>35.7962701807785</v>
          </cell>
          <cell r="AB76">
            <v>64.2037298192215</v>
          </cell>
          <cell r="AC76">
            <v>0.500613456205918</v>
          </cell>
          <cell r="AD76">
            <v>25.4078026799921</v>
          </cell>
          <cell r="AE76">
            <v>74.5921973200079</v>
          </cell>
          <cell r="AF76">
            <v>-3.34698927313378</v>
          </cell>
          <cell r="AG76">
            <v>19.7758075907932</v>
          </cell>
          <cell r="AH76">
            <v>80.2241924092068</v>
          </cell>
          <cell r="AI76">
            <v>-0.4516028143875</v>
          </cell>
          <cell r="AJ76">
            <v>32.9224431883488</v>
          </cell>
          <cell r="AK76">
            <v>67.0775568116512</v>
          </cell>
          <cell r="AL76">
            <v>-2.61388494884268</v>
          </cell>
          <cell r="AM76">
            <v>19.2301453417284</v>
          </cell>
          <cell r="AN76">
            <v>80.7698546582716</v>
          </cell>
          <cell r="AO76">
            <v>-5.13017615296993</v>
          </cell>
          <cell r="AP76">
            <v>19.2301453417284</v>
          </cell>
          <cell r="AQ76">
            <v>80.7698546582716</v>
          </cell>
          <cell r="AR76">
            <v>-2.99676546037923</v>
          </cell>
          <cell r="AS76">
            <v>10.9959170057531</v>
          </cell>
          <cell r="AT76">
            <v>58.1355364800894</v>
          </cell>
          <cell r="AU76">
            <v>30.8685465141574</v>
          </cell>
          <cell r="AV76">
            <v>78.7225637279514</v>
          </cell>
          <cell r="AW76">
            <v>94.1967545378463</v>
          </cell>
          <cell r="AX76">
            <v>5.80324546215366</v>
          </cell>
          <cell r="AY76">
            <v>20</v>
          </cell>
          <cell r="AZ76">
            <v>80</v>
          </cell>
          <cell r="BA76">
            <v>40</v>
          </cell>
          <cell r="BB76">
            <v>60</v>
          </cell>
          <cell r="BC76">
            <v>100</v>
          </cell>
          <cell r="BD76">
            <v>70.8973209080414</v>
          </cell>
          <cell r="BE76">
            <v>100</v>
          </cell>
          <cell r="BF76">
            <v>73.1129269319809</v>
          </cell>
          <cell r="BG76">
            <v>100</v>
          </cell>
          <cell r="BH76">
            <v>20.4500007629395</v>
          </cell>
          <cell r="BI76">
            <v>33.3333333333333</v>
          </cell>
          <cell r="BJ76">
            <v>66.6666666666666</v>
          </cell>
          <cell r="BK76">
            <v>1000</v>
          </cell>
          <cell r="BL76">
            <v>100</v>
          </cell>
          <cell r="BM76">
            <v>100</v>
          </cell>
        </row>
        <row r="77">
          <cell r="D77" t="str">
            <v>C2412</v>
          </cell>
          <cell r="E77">
            <v>4</v>
          </cell>
          <cell r="F77">
            <v>20</v>
          </cell>
          <cell r="G77">
            <v>80</v>
          </cell>
          <cell r="H77">
            <v>20</v>
          </cell>
          <cell r="I77">
            <v>40</v>
          </cell>
          <cell r="J77">
            <v>20</v>
          </cell>
          <cell r="K77">
            <v>20</v>
          </cell>
          <cell r="L77">
            <v>40</v>
          </cell>
          <cell r="M77">
            <v>20</v>
          </cell>
          <cell r="N77">
            <v>20</v>
          </cell>
          <cell r="O77">
            <v>20</v>
          </cell>
          <cell r="P77">
            <v>40</v>
          </cell>
          <cell r="Q77">
            <v>20</v>
          </cell>
          <cell r="R77">
            <v>40</v>
          </cell>
          <cell r="S77">
            <v>40</v>
          </cell>
          <cell r="T77">
            <v>40</v>
          </cell>
          <cell r="U77">
            <v>20</v>
          </cell>
          <cell r="V77">
            <v>87.6040307970118</v>
          </cell>
          <cell r="W77">
            <v>12.3959692029882</v>
          </cell>
          <cell r="X77">
            <v>54.0816349674405</v>
          </cell>
          <cell r="Y77">
            <v>87.6040307970118</v>
          </cell>
          <cell r="Z77">
            <v>12.3959692029882</v>
          </cell>
          <cell r="AA77">
            <v>34.954253269023</v>
          </cell>
          <cell r="AB77">
            <v>87.6040307970118</v>
          </cell>
          <cell r="AC77">
            <v>12.3959692029882</v>
          </cell>
          <cell r="AD77">
            <v>51.870378222063</v>
          </cell>
          <cell r="AE77">
            <v>88.0310353260502</v>
          </cell>
          <cell r="AF77">
            <v>11.9689646739498</v>
          </cell>
          <cell r="AG77">
            <v>91.3897780856801</v>
          </cell>
          <cell r="AH77">
            <v>88.0310353260502</v>
          </cell>
          <cell r="AI77">
            <v>11.9689646739498</v>
          </cell>
          <cell r="AJ77">
            <v>57.6010289169258</v>
          </cell>
          <cell r="AK77">
            <v>88.0310353260502</v>
          </cell>
          <cell r="AL77">
            <v>11.9689646739498</v>
          </cell>
          <cell r="AM77">
            <v>51.1845430582792</v>
          </cell>
          <cell r="AN77">
            <v>86.4939281826505</v>
          </cell>
          <cell r="AO77">
            <v>13.5060718173495</v>
          </cell>
          <cell r="AP77">
            <v>66.8746612982286</v>
          </cell>
          <cell r="AQ77">
            <v>86.4939281826505</v>
          </cell>
          <cell r="AR77">
            <v>13.5060718173495</v>
          </cell>
          <cell r="AS77">
            <v>32.1932596102088</v>
          </cell>
          <cell r="AT77">
            <v>86.4939281826505</v>
          </cell>
          <cell r="AU77">
            <v>13.5060718173495</v>
          </cell>
          <cell r="AV77">
            <v>32.3367079265622</v>
          </cell>
          <cell r="AW77">
            <v>38.0787983140693</v>
          </cell>
          <cell r="AX77">
            <v>61.9212016859307</v>
          </cell>
          <cell r="AY77">
            <v>59.9576677934586</v>
          </cell>
          <cell r="AZ77">
            <v>50.8032122131747</v>
          </cell>
          <cell r="BA77">
            <v>49.1967877868253</v>
          </cell>
          <cell r="BB77">
            <v>40</v>
          </cell>
          <cell r="BC77">
            <v>20</v>
          </cell>
          <cell r="BD77">
            <v>40</v>
          </cell>
          <cell r="BE77">
            <v>60</v>
          </cell>
          <cell r="BF77">
            <v>40</v>
          </cell>
          <cell r="BG77">
            <v>87.517493780741</v>
          </cell>
          <cell r="BH77">
            <v>12.482506219259</v>
          </cell>
          <cell r="BI77">
            <v>411.985026406473</v>
          </cell>
          <cell r="BJ77">
            <v>87.517493780741</v>
          </cell>
          <cell r="BK77">
            <v>12.482506219259</v>
          </cell>
          <cell r="BL77">
            <v>716.637326904134</v>
          </cell>
          <cell r="BM77">
            <v>87.517493780741</v>
          </cell>
          <cell r="BN77">
            <v>12.482506219259</v>
          </cell>
          <cell r="BO77">
            <v>1361.66666666667</v>
          </cell>
          <cell r="BP77">
            <v>40</v>
          </cell>
          <cell r="BQ77">
            <v>20</v>
          </cell>
          <cell r="BR77">
            <v>40</v>
          </cell>
          <cell r="BS77">
            <v>21000</v>
          </cell>
          <cell r="BT77">
            <v>50</v>
          </cell>
          <cell r="BU77">
            <v>50</v>
          </cell>
          <cell r="BV77">
            <v>50</v>
          </cell>
          <cell r="BW77">
            <v>50</v>
          </cell>
          <cell r="BX77">
            <v>50</v>
          </cell>
          <cell r="BY77">
            <v>50</v>
          </cell>
          <cell r="BZ77">
            <v>1724</v>
          </cell>
        </row>
        <row r="78">
          <cell r="D78" t="str">
            <v>C2413</v>
          </cell>
          <cell r="E78">
            <v>4</v>
          </cell>
          <cell r="F78">
            <v>100</v>
          </cell>
          <cell r="G78">
            <v>100</v>
          </cell>
          <cell r="H78">
            <v>100</v>
          </cell>
          <cell r="I78">
            <v>100</v>
          </cell>
          <cell r="J78">
            <v>100</v>
          </cell>
          <cell r="K78">
            <v>-15.3999996185303</v>
          </cell>
          <cell r="L78">
            <v>100</v>
          </cell>
          <cell r="M78">
            <v>-7.59999990463257</v>
          </cell>
          <cell r="N78">
            <v>100</v>
          </cell>
          <cell r="O78">
            <v>8.30000019073486</v>
          </cell>
          <cell r="P78">
            <v>100</v>
          </cell>
          <cell r="Q78">
            <v>4.5</v>
          </cell>
          <cell r="R78">
            <v>100</v>
          </cell>
          <cell r="S78">
            <v>-0.100000001490116</v>
          </cell>
          <cell r="T78">
            <v>100</v>
          </cell>
          <cell r="U78">
            <v>16.5</v>
          </cell>
          <cell r="V78">
            <v>100</v>
          </cell>
          <cell r="W78">
            <v>0</v>
          </cell>
          <cell r="X78">
            <v>100</v>
          </cell>
          <cell r="Y78">
            <v>-20.6000003814697</v>
          </cell>
          <cell r="Z78">
            <v>100</v>
          </cell>
          <cell r="AA78">
            <v>-16.7000007629395</v>
          </cell>
          <cell r="AB78">
            <v>100</v>
          </cell>
          <cell r="AC78">
            <v>80.5999984741211</v>
          </cell>
          <cell r="AD78">
            <v>100</v>
          </cell>
          <cell r="AE78">
            <v>100</v>
          </cell>
          <cell r="AF78">
            <v>100</v>
          </cell>
          <cell r="AG78">
            <v>100</v>
          </cell>
          <cell r="AH78">
            <v>4.5</v>
          </cell>
          <cell r="AI78">
            <v>100</v>
          </cell>
          <cell r="AJ78">
            <v>-0.100000001490116</v>
          </cell>
          <cell r="AK78">
            <v>100</v>
          </cell>
          <cell r="AL78">
            <v>29.7000007629394</v>
          </cell>
        </row>
        <row r="79">
          <cell r="D79" t="str">
            <v>C242</v>
          </cell>
          <cell r="E79">
            <v>3</v>
          </cell>
          <cell r="F79">
            <v>50</v>
          </cell>
          <cell r="G79">
            <v>50</v>
          </cell>
          <cell r="H79">
            <v>50</v>
          </cell>
          <cell r="I79">
            <v>50</v>
          </cell>
          <cell r="J79">
            <v>100</v>
          </cell>
          <cell r="K79">
            <v>30.2531275281943</v>
          </cell>
          <cell r="L79">
            <v>69.7468724718057</v>
          </cell>
          <cell r="M79">
            <v>-10.4334245059606</v>
          </cell>
          <cell r="N79">
            <v>100</v>
          </cell>
          <cell r="O79">
            <v>-13.2788652563288</v>
          </cell>
          <cell r="P79">
            <v>30.2531275281943</v>
          </cell>
          <cell r="Q79">
            <v>69.7468724718057</v>
          </cell>
          <cell r="R79">
            <v>-9.04354936987682</v>
          </cell>
          <cell r="S79">
            <v>29.5568220578799</v>
          </cell>
          <cell r="T79">
            <v>70.4431779421201</v>
          </cell>
          <cell r="U79">
            <v>-10.5615447131625</v>
          </cell>
          <cell r="V79">
            <v>100</v>
          </cell>
          <cell r="W79">
            <v>-13.3645108305056</v>
          </cell>
          <cell r="X79">
            <v>29.5568220578799</v>
          </cell>
          <cell r="Y79">
            <v>70.4431779421201</v>
          </cell>
          <cell r="Z79">
            <v>-9.1438173549459</v>
          </cell>
          <cell r="AA79">
            <v>37.0868514718736</v>
          </cell>
          <cell r="AB79">
            <v>62.9131485281264</v>
          </cell>
          <cell r="AC79">
            <v>-8.54688780852522</v>
          </cell>
          <cell r="AD79">
            <v>100</v>
          </cell>
          <cell r="AE79">
            <v>-8.03439680125314</v>
          </cell>
          <cell r="AF79">
            <v>37.0868514718736</v>
          </cell>
          <cell r="AG79">
            <v>62.9131485281264</v>
          </cell>
          <cell r="AH79">
            <v>-4.03305188225011</v>
          </cell>
          <cell r="AI79">
            <v>69.7468724718057</v>
          </cell>
          <cell r="AJ79">
            <v>30.2531275281943</v>
          </cell>
          <cell r="AK79">
            <v>63.8822810730264</v>
          </cell>
          <cell r="AL79">
            <v>100</v>
          </cell>
          <cell r="AM79">
            <v>50</v>
          </cell>
          <cell r="AN79">
            <v>50</v>
          </cell>
          <cell r="AO79">
            <v>50</v>
          </cell>
          <cell r="AP79">
            <v>50</v>
          </cell>
          <cell r="AQ79">
            <v>100</v>
          </cell>
          <cell r="AR79">
            <v>-19</v>
          </cell>
          <cell r="AS79">
            <v>100</v>
          </cell>
          <cell r="AT79">
            <v>-36</v>
          </cell>
          <cell r="AU79">
            <v>100</v>
          </cell>
          <cell r="AV79">
            <v>-29</v>
          </cell>
          <cell r="AW79">
            <v>50</v>
          </cell>
          <cell r="AX79">
            <v>50</v>
          </cell>
          <cell r="AY79">
            <v>100</v>
          </cell>
          <cell r="AZ79">
            <v>50</v>
          </cell>
          <cell r="BA79">
            <v>50</v>
          </cell>
          <cell r="BB79">
            <v>50</v>
          </cell>
          <cell r="BC79">
            <v>50</v>
          </cell>
        </row>
        <row r="80">
          <cell r="D80" t="str">
            <v>C2429</v>
          </cell>
          <cell r="E80">
            <v>4</v>
          </cell>
          <cell r="F80">
            <v>50</v>
          </cell>
          <cell r="G80">
            <v>50</v>
          </cell>
          <cell r="H80">
            <v>50</v>
          </cell>
          <cell r="I80">
            <v>50</v>
          </cell>
          <cell r="J80">
            <v>100</v>
          </cell>
          <cell r="K80">
            <v>30.2531275281943</v>
          </cell>
          <cell r="L80">
            <v>69.7468724718057</v>
          </cell>
          <cell r="M80">
            <v>-10.4334245059606</v>
          </cell>
          <cell r="N80">
            <v>100</v>
          </cell>
          <cell r="O80">
            <v>-13.2788652563288</v>
          </cell>
          <cell r="P80">
            <v>30.2531275281943</v>
          </cell>
          <cell r="Q80">
            <v>69.7468724718057</v>
          </cell>
          <cell r="R80">
            <v>-9.04354936987682</v>
          </cell>
          <cell r="S80">
            <v>29.5568220578799</v>
          </cell>
          <cell r="T80">
            <v>70.4431779421201</v>
          </cell>
          <cell r="U80">
            <v>-10.5615447131625</v>
          </cell>
          <cell r="V80">
            <v>100</v>
          </cell>
          <cell r="W80">
            <v>-13.3645108305056</v>
          </cell>
          <cell r="X80">
            <v>29.5568220578799</v>
          </cell>
          <cell r="Y80">
            <v>70.4431779421201</v>
          </cell>
          <cell r="Z80">
            <v>-9.1438173549459</v>
          </cell>
          <cell r="AA80">
            <v>37.0868514718736</v>
          </cell>
          <cell r="AB80">
            <v>62.9131485281264</v>
          </cell>
          <cell r="AC80">
            <v>-8.54688780852522</v>
          </cell>
          <cell r="AD80">
            <v>100</v>
          </cell>
          <cell r="AE80">
            <v>-8.03439680125314</v>
          </cell>
          <cell r="AF80">
            <v>37.0868514718736</v>
          </cell>
          <cell r="AG80">
            <v>62.9131485281264</v>
          </cell>
          <cell r="AH80">
            <v>-4.03305188225011</v>
          </cell>
          <cell r="AI80">
            <v>69.7468724718057</v>
          </cell>
          <cell r="AJ80">
            <v>30.2531275281943</v>
          </cell>
          <cell r="AK80">
            <v>63.8822810730264</v>
          </cell>
          <cell r="AL80">
            <v>100</v>
          </cell>
          <cell r="AM80">
            <v>50</v>
          </cell>
          <cell r="AN80">
            <v>50</v>
          </cell>
          <cell r="AO80">
            <v>50</v>
          </cell>
          <cell r="AP80">
            <v>50</v>
          </cell>
          <cell r="AQ80">
            <v>100</v>
          </cell>
          <cell r="AR80">
            <v>-19</v>
          </cell>
          <cell r="AS80">
            <v>100</v>
          </cell>
          <cell r="AT80">
            <v>-36</v>
          </cell>
          <cell r="AU80">
            <v>100</v>
          </cell>
          <cell r="AV80">
            <v>-29</v>
          </cell>
          <cell r="AW80">
            <v>50</v>
          </cell>
          <cell r="AX80">
            <v>50</v>
          </cell>
          <cell r="AY80">
            <v>100</v>
          </cell>
          <cell r="AZ80">
            <v>100</v>
          </cell>
          <cell r="BA80">
            <v>100</v>
          </cell>
          <cell r="BB80">
            <v>100</v>
          </cell>
          <cell r="BC80">
            <v>100</v>
          </cell>
        </row>
        <row r="81">
          <cell r="D81" t="str">
            <v>C25</v>
          </cell>
          <cell r="E81">
            <v>2</v>
          </cell>
          <cell r="F81">
            <v>22.2222222222222</v>
          </cell>
          <cell r="G81">
            <v>61.1111111111111</v>
          </cell>
          <cell r="H81">
            <v>16.6666666666667</v>
          </cell>
          <cell r="I81">
            <v>11.1111111111111</v>
          </cell>
          <cell r="J81">
            <v>11.1111111111111</v>
          </cell>
          <cell r="K81">
            <v>38.8888888888889</v>
          </cell>
          <cell r="L81">
            <v>27.7777777777778</v>
          </cell>
          <cell r="M81">
            <v>5.55555555555556</v>
          </cell>
          <cell r="N81">
            <v>5.55555555555556</v>
          </cell>
          <cell r="O81">
            <v>16.6666666666667</v>
          </cell>
          <cell r="P81">
            <v>16.6666666666667</v>
          </cell>
          <cell r="Q81">
            <v>16.6666666666667</v>
          </cell>
          <cell r="R81">
            <v>5.55555555555556</v>
          </cell>
          <cell r="S81">
            <v>5.55555555555556</v>
          </cell>
          <cell r="T81">
            <v>11.1111111111111</v>
          </cell>
          <cell r="U81">
            <v>88.8888888888889</v>
          </cell>
          <cell r="V81">
            <v>62.1196809510446</v>
          </cell>
          <cell r="W81">
            <v>6.051830144192</v>
          </cell>
          <cell r="X81">
            <v>31.8284889047634</v>
          </cell>
          <cell r="Y81">
            <v>6.38235561339514</v>
          </cell>
          <cell r="Z81">
            <v>58.7471786713241</v>
          </cell>
          <cell r="AA81">
            <v>6.051830144192</v>
          </cell>
          <cell r="AB81">
            <v>35.2009911844839</v>
          </cell>
          <cell r="AC81">
            <v>6.80157676217856</v>
          </cell>
          <cell r="AD81">
            <v>68.6041058783862</v>
          </cell>
          <cell r="AE81">
            <v>22.1442976756394</v>
          </cell>
          <cell r="AF81">
            <v>9.25159644597433</v>
          </cell>
          <cell r="AG81">
            <v>10.9584413888932</v>
          </cell>
          <cell r="AH81">
            <v>65.297193872121</v>
          </cell>
          <cell r="AI81">
            <v>20.1211202853061</v>
          </cell>
          <cell r="AJ81">
            <v>14.5816858425729</v>
          </cell>
          <cell r="AK81">
            <v>5.13243305764643</v>
          </cell>
          <cell r="AL81">
            <v>27.8048928507217</v>
          </cell>
          <cell r="AM81">
            <v>6.79298032228692</v>
          </cell>
          <cell r="AN81">
            <v>65.4021268269914</v>
          </cell>
          <cell r="AO81">
            <v>-0.844539330315743</v>
          </cell>
          <cell r="AP81">
            <v>31.9781670988728</v>
          </cell>
          <cell r="AQ81">
            <v>25.7433187138084</v>
          </cell>
          <cell r="AR81">
            <v>42.2785141873188</v>
          </cell>
          <cell r="AS81">
            <v>2.00885321483408</v>
          </cell>
          <cell r="AT81">
            <v>34.8404960078592</v>
          </cell>
          <cell r="AU81">
            <v>7.22571678416169</v>
          </cell>
          <cell r="AV81">
            <v>57.9337872079791</v>
          </cell>
          <cell r="AW81">
            <v>-0.57502311870315</v>
          </cell>
          <cell r="AX81">
            <v>31.5065648478224</v>
          </cell>
          <cell r="AY81">
            <v>7.22571678416169</v>
          </cell>
          <cell r="AZ81">
            <v>61.2677183680159</v>
          </cell>
          <cell r="BA81">
            <v>-4.68918139732633</v>
          </cell>
          <cell r="BB81">
            <v>25.523096459582</v>
          </cell>
          <cell r="BC81">
            <v>26.1882270473447</v>
          </cell>
          <cell r="BD81">
            <v>48.2886764930733</v>
          </cell>
          <cell r="BE81">
            <v>-1.18166785757117</v>
          </cell>
          <cell r="BF81">
            <v>66.8886986781193</v>
          </cell>
          <cell r="BG81">
            <v>19.3093795574035</v>
          </cell>
          <cell r="BH81">
            <v>13.8019217644772</v>
          </cell>
          <cell r="BI81">
            <v>68.8400074888156</v>
          </cell>
          <cell r="BJ81">
            <v>36.3184184891007</v>
          </cell>
          <cell r="BK81">
            <v>48.1687737307638</v>
          </cell>
          <cell r="BL81">
            <v>15.5128077801355</v>
          </cell>
          <cell r="BM81">
            <v>16.6666666666667</v>
          </cell>
          <cell r="BN81">
            <v>22.2222222222222</v>
          </cell>
          <cell r="BO81">
            <v>61.1111111111111</v>
          </cell>
          <cell r="BP81">
            <v>70.5882352941176</v>
          </cell>
          <cell r="BQ81">
            <v>29.4117647058824</v>
          </cell>
          <cell r="BR81">
            <v>55.068054521431</v>
          </cell>
          <cell r="BS81">
            <v>19.4573580293357</v>
          </cell>
          <cell r="BT81">
            <v>25.4745874492333</v>
          </cell>
          <cell r="BU81">
            <v>21.7248398079434</v>
          </cell>
          <cell r="BV81">
            <v>74.2801257176049</v>
          </cell>
          <cell r="BW81">
            <v>19.4573580293357</v>
          </cell>
          <cell r="BX81">
            <v>6.26251625305936</v>
          </cell>
          <cell r="BY81">
            <v>19.2384307076252</v>
          </cell>
          <cell r="BZ81">
            <v>97.4932747702195</v>
          </cell>
          <cell r="CA81">
            <v>0.83024944702025</v>
          </cell>
          <cell r="CB81">
            <v>1.67647578276024</v>
          </cell>
          <cell r="CC81">
            <v>33.2449995040894</v>
          </cell>
          <cell r="CD81">
            <v>14.2857142857143</v>
          </cell>
          <cell r="CE81">
            <v>57.1428571428571</v>
          </cell>
          <cell r="CF81">
            <v>28.5714285714286</v>
          </cell>
          <cell r="CG81">
            <v>1500</v>
          </cell>
          <cell r="CH81">
            <v>5.55555555555556</v>
          </cell>
          <cell r="CI81">
            <v>5.55555555555556</v>
          </cell>
          <cell r="CJ81">
            <v>973</v>
          </cell>
        </row>
        <row r="82">
          <cell r="D82" t="str">
            <v>C250</v>
          </cell>
          <cell r="E82">
            <v>3</v>
          </cell>
          <cell r="F82">
            <v>22.2222222222222</v>
          </cell>
          <cell r="G82">
            <v>61.1111111111111</v>
          </cell>
          <cell r="H82">
            <v>16.6666666666667</v>
          </cell>
          <cell r="I82">
            <v>11.1111111111111</v>
          </cell>
          <cell r="J82">
            <v>11.1111111111111</v>
          </cell>
          <cell r="K82">
            <v>38.8888888888889</v>
          </cell>
          <cell r="L82">
            <v>27.7777777777778</v>
          </cell>
          <cell r="M82">
            <v>5.55555555555556</v>
          </cell>
          <cell r="N82">
            <v>5.55555555555556</v>
          </cell>
          <cell r="O82">
            <v>16.6666666666667</v>
          </cell>
          <cell r="P82">
            <v>16.6666666666667</v>
          </cell>
          <cell r="Q82">
            <v>16.6666666666667</v>
          </cell>
          <cell r="R82">
            <v>5.55555555555556</v>
          </cell>
          <cell r="S82">
            <v>5.55555555555556</v>
          </cell>
          <cell r="T82">
            <v>11.1111111111111</v>
          </cell>
          <cell r="U82">
            <v>88.8888888888889</v>
          </cell>
          <cell r="V82">
            <v>62.1196809510446</v>
          </cell>
          <cell r="W82">
            <v>6.051830144192</v>
          </cell>
          <cell r="X82">
            <v>31.8284889047634</v>
          </cell>
          <cell r="Y82">
            <v>6.38235561339514</v>
          </cell>
          <cell r="Z82">
            <v>58.7471786713241</v>
          </cell>
          <cell r="AA82">
            <v>6.051830144192</v>
          </cell>
          <cell r="AB82">
            <v>35.2009911844839</v>
          </cell>
          <cell r="AC82">
            <v>6.80157676217856</v>
          </cell>
          <cell r="AD82">
            <v>68.6041058783862</v>
          </cell>
          <cell r="AE82">
            <v>22.1442976756394</v>
          </cell>
          <cell r="AF82">
            <v>9.25159644597433</v>
          </cell>
          <cell r="AG82">
            <v>10.9584413888932</v>
          </cell>
          <cell r="AH82">
            <v>65.297193872121</v>
          </cell>
          <cell r="AI82">
            <v>20.1211202853061</v>
          </cell>
          <cell r="AJ82">
            <v>14.5816858425729</v>
          </cell>
          <cell r="AK82">
            <v>5.13243305764643</v>
          </cell>
          <cell r="AL82">
            <v>27.8048928507217</v>
          </cell>
          <cell r="AM82">
            <v>6.79298032228692</v>
          </cell>
          <cell r="AN82">
            <v>65.4021268269914</v>
          </cell>
          <cell r="AO82">
            <v>-0.844539330315743</v>
          </cell>
          <cell r="AP82">
            <v>31.9781670988728</v>
          </cell>
          <cell r="AQ82">
            <v>25.7433187138084</v>
          </cell>
          <cell r="AR82">
            <v>42.2785141873188</v>
          </cell>
          <cell r="AS82">
            <v>2.00885321483408</v>
          </cell>
          <cell r="AT82">
            <v>34.8404960078592</v>
          </cell>
          <cell r="AU82">
            <v>7.22571678416169</v>
          </cell>
          <cell r="AV82">
            <v>57.9337872079791</v>
          </cell>
          <cell r="AW82">
            <v>-0.57502311870315</v>
          </cell>
          <cell r="AX82">
            <v>31.5065648478224</v>
          </cell>
          <cell r="AY82">
            <v>7.22571678416169</v>
          </cell>
          <cell r="AZ82">
            <v>61.2677183680159</v>
          </cell>
          <cell r="BA82">
            <v>-4.68918139732633</v>
          </cell>
          <cell r="BB82">
            <v>25.523096459582</v>
          </cell>
          <cell r="BC82">
            <v>26.1882270473447</v>
          </cell>
          <cell r="BD82">
            <v>48.2886764930733</v>
          </cell>
          <cell r="BE82">
            <v>-1.18166785757117</v>
          </cell>
          <cell r="BF82">
            <v>66.8886986781193</v>
          </cell>
          <cell r="BG82">
            <v>19.3093795574035</v>
          </cell>
          <cell r="BH82">
            <v>13.8019217644772</v>
          </cell>
          <cell r="BI82">
            <v>68.8400074888156</v>
          </cell>
          <cell r="BJ82">
            <v>36.3184184891007</v>
          </cell>
          <cell r="BK82">
            <v>48.1687737307638</v>
          </cell>
          <cell r="BL82">
            <v>15.5128077801355</v>
          </cell>
          <cell r="BM82">
            <v>16.6666666666667</v>
          </cell>
          <cell r="BN82">
            <v>22.2222222222222</v>
          </cell>
          <cell r="BO82">
            <v>61.1111111111111</v>
          </cell>
          <cell r="BP82">
            <v>70.5882352941176</v>
          </cell>
          <cell r="BQ82">
            <v>29.4117647058824</v>
          </cell>
          <cell r="BR82">
            <v>55.068054521431</v>
          </cell>
          <cell r="BS82">
            <v>19.4573580293357</v>
          </cell>
          <cell r="BT82">
            <v>25.4745874492333</v>
          </cell>
          <cell r="BU82">
            <v>21.7248398079434</v>
          </cell>
          <cell r="BV82">
            <v>74.2801257176049</v>
          </cell>
          <cell r="BW82">
            <v>19.4573580293357</v>
          </cell>
          <cell r="BX82">
            <v>6.26251625305936</v>
          </cell>
          <cell r="BY82">
            <v>19.2384307076252</v>
          </cell>
          <cell r="BZ82">
            <v>97.4932747702195</v>
          </cell>
          <cell r="CA82">
            <v>0.83024944702025</v>
          </cell>
          <cell r="CB82">
            <v>1.67647578276024</v>
          </cell>
          <cell r="CC82">
            <v>33.2449995040894</v>
          </cell>
          <cell r="CD82">
            <v>14.2857142857143</v>
          </cell>
          <cell r="CE82">
            <v>57.1428571428571</v>
          </cell>
          <cell r="CF82">
            <v>28.5714285714286</v>
          </cell>
          <cell r="CG82">
            <v>1500</v>
          </cell>
          <cell r="CH82">
            <v>5.55555555555556</v>
          </cell>
          <cell r="CI82">
            <v>5.55555555555556</v>
          </cell>
          <cell r="CJ82">
            <v>973</v>
          </cell>
        </row>
        <row r="83">
          <cell r="D83" t="str">
            <v>C2500</v>
          </cell>
          <cell r="E83">
            <v>4</v>
          </cell>
          <cell r="F83">
            <v>22.2222222222222</v>
          </cell>
          <cell r="G83">
            <v>61.1111111111111</v>
          </cell>
          <cell r="H83">
            <v>16.6666666666667</v>
          </cell>
          <cell r="I83">
            <v>11.7647058823529</v>
          </cell>
          <cell r="J83">
            <v>11.7647058823529</v>
          </cell>
          <cell r="K83">
            <v>41.1764705882353</v>
          </cell>
          <cell r="L83">
            <v>29.4117647058824</v>
          </cell>
          <cell r="M83">
            <v>5.88235294117647</v>
          </cell>
          <cell r="N83">
            <v>5.88235294117647</v>
          </cell>
          <cell r="O83">
            <v>17.6470588235294</v>
          </cell>
          <cell r="P83">
            <v>17.6470588235294</v>
          </cell>
          <cell r="Q83">
            <v>17.6470588235294</v>
          </cell>
          <cell r="R83">
            <v>5.88235294117647</v>
          </cell>
          <cell r="S83">
            <v>5.88235294117647</v>
          </cell>
          <cell r="T83">
            <v>11.1111111111111</v>
          </cell>
          <cell r="U83">
            <v>88.8888888888889</v>
          </cell>
          <cell r="V83">
            <v>62.1196809510446</v>
          </cell>
          <cell r="W83">
            <v>6.051830144192</v>
          </cell>
          <cell r="X83">
            <v>31.8284889047634</v>
          </cell>
          <cell r="Y83">
            <v>6.38235561339514</v>
          </cell>
          <cell r="Z83">
            <v>58.7471786713241</v>
          </cell>
          <cell r="AA83">
            <v>6.051830144192</v>
          </cell>
          <cell r="AB83">
            <v>35.2009911844839</v>
          </cell>
          <cell r="AC83">
            <v>6.80157676217856</v>
          </cell>
          <cell r="AD83">
            <v>68.6041058783862</v>
          </cell>
          <cell r="AE83">
            <v>22.1442976756394</v>
          </cell>
          <cell r="AF83">
            <v>9.25159644597433</v>
          </cell>
          <cell r="AG83">
            <v>10.9584413888932</v>
          </cell>
          <cell r="AH83">
            <v>65.297193872121</v>
          </cell>
          <cell r="AI83">
            <v>20.1211202853061</v>
          </cell>
          <cell r="AJ83">
            <v>14.5816858425729</v>
          </cell>
          <cell r="AK83">
            <v>5.13243305764643</v>
          </cell>
          <cell r="AL83">
            <v>27.8048928507217</v>
          </cell>
          <cell r="AM83">
            <v>6.79298032228692</v>
          </cell>
          <cell r="AN83">
            <v>65.4021268269914</v>
          </cell>
          <cell r="AO83">
            <v>-0.844539330315743</v>
          </cell>
          <cell r="AP83">
            <v>31.9781670988728</v>
          </cell>
          <cell r="AQ83">
            <v>25.7433187138084</v>
          </cell>
          <cell r="AR83">
            <v>42.2785141873188</v>
          </cell>
          <cell r="AS83">
            <v>2.00885321483408</v>
          </cell>
          <cell r="AT83">
            <v>34.8404960078592</v>
          </cell>
          <cell r="AU83">
            <v>7.22571678416169</v>
          </cell>
          <cell r="AV83">
            <v>57.9337872079791</v>
          </cell>
          <cell r="AW83">
            <v>-0.57502311870315</v>
          </cell>
          <cell r="AX83">
            <v>31.5065648478224</v>
          </cell>
          <cell r="AY83">
            <v>7.22571678416169</v>
          </cell>
          <cell r="AZ83">
            <v>61.2677183680159</v>
          </cell>
          <cell r="BA83">
            <v>-4.68918139732633</v>
          </cell>
          <cell r="BB83">
            <v>25.523096459582</v>
          </cell>
          <cell r="BC83">
            <v>26.1882270473447</v>
          </cell>
          <cell r="BD83">
            <v>48.2886764930733</v>
          </cell>
          <cell r="BE83">
            <v>-1.18166785757117</v>
          </cell>
          <cell r="BF83">
            <v>66.8886986781193</v>
          </cell>
          <cell r="BG83">
            <v>19.3093795574035</v>
          </cell>
          <cell r="BH83">
            <v>13.8019217644772</v>
          </cell>
          <cell r="BI83">
            <v>68.8400074888156</v>
          </cell>
          <cell r="BJ83">
            <v>36.3184184891007</v>
          </cell>
          <cell r="BK83">
            <v>48.1687737307638</v>
          </cell>
          <cell r="BL83">
            <v>15.5128077801355</v>
          </cell>
          <cell r="BM83">
            <v>16.6666666666667</v>
          </cell>
          <cell r="BN83">
            <v>22.2222222222222</v>
          </cell>
          <cell r="BO83">
            <v>61.1111111111111</v>
          </cell>
          <cell r="BP83">
            <v>70.5882352941176</v>
          </cell>
          <cell r="BQ83">
            <v>29.4117647058824</v>
          </cell>
          <cell r="BR83">
            <v>55.068054521431</v>
          </cell>
          <cell r="BS83">
            <v>19.4573580293357</v>
          </cell>
          <cell r="BT83">
            <v>25.4745874492333</v>
          </cell>
          <cell r="BU83">
            <v>21.7248398079434</v>
          </cell>
          <cell r="BV83">
            <v>74.2801257176049</v>
          </cell>
          <cell r="BW83">
            <v>19.4573580293358</v>
          </cell>
          <cell r="BX83">
            <v>6.26251625305936</v>
          </cell>
          <cell r="BY83">
            <v>19.2384307076252</v>
          </cell>
          <cell r="BZ83">
            <v>97.4932747702195</v>
          </cell>
          <cell r="CA83">
            <v>0.83024944702025</v>
          </cell>
          <cell r="CB83">
            <v>1.67647578276024</v>
          </cell>
          <cell r="CC83">
            <v>33.2449995040894</v>
          </cell>
          <cell r="CD83">
            <v>14.2857142857143</v>
          </cell>
          <cell r="CE83">
            <v>57.1428571428571</v>
          </cell>
          <cell r="CF83">
            <v>28.5714285714286</v>
          </cell>
          <cell r="CG83">
            <v>1500</v>
          </cell>
          <cell r="CH83">
            <v>50</v>
          </cell>
          <cell r="CI83">
            <v>50</v>
          </cell>
          <cell r="CJ83">
            <v>973</v>
          </cell>
        </row>
        <row r="84">
          <cell r="D84" t="str">
            <v>C27</v>
          </cell>
          <cell r="E84">
            <v>2</v>
          </cell>
          <cell r="F84">
            <v>44.4444444444444</v>
          </cell>
          <cell r="G84">
            <v>44.4444444444444</v>
          </cell>
          <cell r="H84">
            <v>11.1111111111111</v>
          </cell>
          <cell r="I84">
            <v>22.2222222222222</v>
          </cell>
          <cell r="J84">
            <v>55.5555555555556</v>
          </cell>
          <cell r="K84">
            <v>11.1111111111111</v>
          </cell>
          <cell r="L84">
            <v>11.1111111111111</v>
          </cell>
          <cell r="M84">
            <v>11.1111111111111</v>
          </cell>
          <cell r="N84">
            <v>11.1111111111111</v>
          </cell>
          <cell r="O84">
            <v>11.1111111111111</v>
          </cell>
          <cell r="P84">
            <v>11.1111111111111</v>
          </cell>
          <cell r="Q84">
            <v>22.2222222222222</v>
          </cell>
          <cell r="R84">
            <v>77.7777777777778</v>
          </cell>
          <cell r="S84">
            <v>54.3167909581885</v>
          </cell>
          <cell r="T84">
            <v>19.4609602495294</v>
          </cell>
          <cell r="U84">
            <v>26.2222487922821</v>
          </cell>
          <cell r="V84">
            <v>-5.08775298405862</v>
          </cell>
          <cell r="W84">
            <v>11.5903759000791</v>
          </cell>
          <cell r="X84">
            <v>4.21730811566742</v>
          </cell>
          <cell r="Y84">
            <v>84.1923159842534</v>
          </cell>
          <cell r="Z84">
            <v>-10.671406723676</v>
          </cell>
          <cell r="AA84">
            <v>52.9850089747255</v>
          </cell>
          <cell r="AB84">
            <v>5.81578839120339</v>
          </cell>
          <cell r="AC84">
            <v>41.1992026340711</v>
          </cell>
          <cell r="AD84">
            <v>-10.5738779812348</v>
          </cell>
          <cell r="AE84">
            <v>47.6280739052125</v>
          </cell>
          <cell r="AF84">
            <v>3.8469854138875</v>
          </cell>
          <cell r="AG84">
            <v>48.5249406809</v>
          </cell>
          <cell r="AH84">
            <v>1.07631466627386</v>
          </cell>
          <cell r="AI84">
            <v>17.7593710202752</v>
          </cell>
          <cell r="AJ84">
            <v>3.8469854138875</v>
          </cell>
          <cell r="AK84">
            <v>78.3936435658373</v>
          </cell>
          <cell r="AL84">
            <v>-14.1075737737933</v>
          </cell>
          <cell r="AM84">
            <v>22.5524554181438</v>
          </cell>
          <cell r="AN84">
            <v>3.8469854138875</v>
          </cell>
          <cell r="AO84">
            <v>73.6005591679687</v>
          </cell>
          <cell r="AP84">
            <v>-15.594811930364</v>
          </cell>
          <cell r="AQ84">
            <v>53.4947941310105</v>
          </cell>
          <cell r="AR84">
            <v>4.42331672185793</v>
          </cell>
          <cell r="AS84">
            <v>42.0818891471316</v>
          </cell>
          <cell r="AT84">
            <v>-7.94136543529752</v>
          </cell>
          <cell r="AU84">
            <v>14.7548091358088</v>
          </cell>
          <cell r="AV84">
            <v>4.42331672185793</v>
          </cell>
          <cell r="AW84">
            <v>80.8218741423333</v>
          </cell>
          <cell r="AX84">
            <v>-14.0800876938129</v>
          </cell>
          <cell r="AY84">
            <v>22.8914611704304</v>
          </cell>
          <cell r="AZ84">
            <v>9.98104889855721</v>
          </cell>
          <cell r="BA84">
            <v>67.1274899310124</v>
          </cell>
          <cell r="BB84">
            <v>-15.7898061412851</v>
          </cell>
          <cell r="BC84">
            <v>57.5719143101951</v>
          </cell>
          <cell r="BD84">
            <v>42.4280856898049</v>
          </cell>
          <cell r="BE84">
            <v>78.7213905306306</v>
          </cell>
          <cell r="BF84">
            <v>27.4851863240715</v>
          </cell>
          <cell r="BG84">
            <v>30.1865514995954</v>
          </cell>
          <cell r="BH84">
            <v>38.4219805341962</v>
          </cell>
          <cell r="BI84">
            <v>3.90628164213695</v>
          </cell>
          <cell r="BJ84">
            <v>44.4444444444444</v>
          </cell>
          <cell r="BK84">
            <v>11.1111111111111</v>
          </cell>
          <cell r="BL84">
            <v>44.4444444444444</v>
          </cell>
          <cell r="BM84">
            <v>88.8888888888889</v>
          </cell>
          <cell r="BN84">
            <v>11.1111111111111</v>
          </cell>
          <cell r="BO84">
            <v>75.8605395047445</v>
          </cell>
          <cell r="BP84">
            <v>24.1394604952555</v>
          </cell>
          <cell r="BQ84">
            <v>-7.08866065313953</v>
          </cell>
          <cell r="BR84">
            <v>75.7170926158655</v>
          </cell>
          <cell r="BS84">
            <v>24.2829073841345</v>
          </cell>
          <cell r="BT84">
            <v>9.95241861858138</v>
          </cell>
          <cell r="BU84">
            <v>47.6386570110852</v>
          </cell>
          <cell r="BV84">
            <v>52.3613429889148</v>
          </cell>
          <cell r="BW84">
            <v>1.50833320617676</v>
          </cell>
          <cell r="BX84">
            <v>42.8571428571429</v>
          </cell>
          <cell r="BY84">
            <v>57.1428571428571</v>
          </cell>
          <cell r="BZ84">
            <v>5194</v>
          </cell>
          <cell r="CA84">
            <v>22.2222222222222</v>
          </cell>
          <cell r="CB84">
            <v>22.2222222222222</v>
          </cell>
          <cell r="CC84">
            <v>22.2222222222222</v>
          </cell>
          <cell r="CD84">
            <v>22.2222222222222</v>
          </cell>
        </row>
        <row r="85">
          <cell r="D85" t="str">
            <v>C270</v>
          </cell>
          <cell r="E85">
            <v>3</v>
          </cell>
          <cell r="F85">
            <v>44.4444444444444</v>
          </cell>
          <cell r="G85">
            <v>44.4444444444444</v>
          </cell>
          <cell r="H85">
            <v>11.1111111111111</v>
          </cell>
          <cell r="I85">
            <v>22.2222222222222</v>
          </cell>
          <cell r="J85">
            <v>55.5555555555556</v>
          </cell>
          <cell r="K85">
            <v>11.1111111111111</v>
          </cell>
          <cell r="L85">
            <v>11.1111111111111</v>
          </cell>
          <cell r="M85">
            <v>11.1111111111111</v>
          </cell>
          <cell r="N85">
            <v>11.1111111111111</v>
          </cell>
          <cell r="O85">
            <v>11.1111111111111</v>
          </cell>
          <cell r="P85">
            <v>11.1111111111111</v>
          </cell>
          <cell r="Q85">
            <v>22.2222222222222</v>
          </cell>
          <cell r="R85">
            <v>77.7777777777778</v>
          </cell>
          <cell r="S85">
            <v>54.3167909581885</v>
          </cell>
          <cell r="T85">
            <v>19.4609602495294</v>
          </cell>
          <cell r="U85">
            <v>26.2222487922821</v>
          </cell>
          <cell r="V85">
            <v>-5.08775298405862</v>
          </cell>
          <cell r="W85">
            <v>11.5903759000791</v>
          </cell>
          <cell r="X85">
            <v>4.21730811566742</v>
          </cell>
          <cell r="Y85">
            <v>84.1923159842534</v>
          </cell>
          <cell r="Z85">
            <v>-10.671406723676</v>
          </cell>
          <cell r="AA85">
            <v>52.9850089747255</v>
          </cell>
          <cell r="AB85">
            <v>5.81578839120339</v>
          </cell>
          <cell r="AC85">
            <v>41.1992026340711</v>
          </cell>
          <cell r="AD85">
            <v>-10.5738779812348</v>
          </cell>
          <cell r="AE85">
            <v>47.6280739052125</v>
          </cell>
          <cell r="AF85">
            <v>3.8469854138875</v>
          </cell>
          <cell r="AG85">
            <v>48.5249406809</v>
          </cell>
          <cell r="AH85">
            <v>1.07631466627386</v>
          </cell>
          <cell r="AI85">
            <v>17.7593710202752</v>
          </cell>
          <cell r="AJ85">
            <v>3.8469854138875</v>
          </cell>
          <cell r="AK85">
            <v>78.3936435658373</v>
          </cell>
          <cell r="AL85">
            <v>-14.1075737737933</v>
          </cell>
          <cell r="AM85">
            <v>22.5524554181438</v>
          </cell>
          <cell r="AN85">
            <v>3.8469854138875</v>
          </cell>
          <cell r="AO85">
            <v>73.6005591679687</v>
          </cell>
          <cell r="AP85">
            <v>-15.594811930364</v>
          </cell>
          <cell r="AQ85">
            <v>53.4947941310105</v>
          </cell>
          <cell r="AR85">
            <v>4.42331672185793</v>
          </cell>
          <cell r="AS85">
            <v>42.0818891471316</v>
          </cell>
          <cell r="AT85">
            <v>-7.94136543529752</v>
          </cell>
          <cell r="AU85">
            <v>14.7548091358088</v>
          </cell>
          <cell r="AV85">
            <v>4.42331672185793</v>
          </cell>
          <cell r="AW85">
            <v>80.8218741423333</v>
          </cell>
          <cell r="AX85">
            <v>-14.0800876938129</v>
          </cell>
          <cell r="AY85">
            <v>22.8914611704304</v>
          </cell>
          <cell r="AZ85">
            <v>9.98104889855721</v>
          </cell>
          <cell r="BA85">
            <v>67.1274899310124</v>
          </cell>
          <cell r="BB85">
            <v>-15.7898061412851</v>
          </cell>
          <cell r="BC85">
            <v>57.5719143101951</v>
          </cell>
          <cell r="BD85">
            <v>42.4280856898049</v>
          </cell>
          <cell r="BE85">
            <v>78.7213905306306</v>
          </cell>
          <cell r="BF85">
            <v>27.4851863240715</v>
          </cell>
          <cell r="BG85">
            <v>30.1865514995954</v>
          </cell>
          <cell r="BH85">
            <v>38.4219805341962</v>
          </cell>
          <cell r="BI85">
            <v>3.90628164213695</v>
          </cell>
          <cell r="BJ85">
            <v>44.4444444444444</v>
          </cell>
          <cell r="BK85">
            <v>11.1111111111111</v>
          </cell>
          <cell r="BL85">
            <v>44.4444444444444</v>
          </cell>
          <cell r="BM85">
            <v>88.8888888888889</v>
          </cell>
          <cell r="BN85">
            <v>11.1111111111111</v>
          </cell>
          <cell r="BO85">
            <v>75.8605395047445</v>
          </cell>
          <cell r="BP85">
            <v>24.1394604952555</v>
          </cell>
          <cell r="BQ85">
            <v>-7.08866065313953</v>
          </cell>
          <cell r="BR85">
            <v>75.7170926158655</v>
          </cell>
          <cell r="BS85">
            <v>24.2829073841345</v>
          </cell>
          <cell r="BT85">
            <v>9.95241861858138</v>
          </cell>
          <cell r="BU85">
            <v>47.6386570110852</v>
          </cell>
          <cell r="BV85">
            <v>52.3613429889148</v>
          </cell>
          <cell r="BW85">
            <v>1.50833320617676</v>
          </cell>
          <cell r="BX85">
            <v>42.8571428571429</v>
          </cell>
          <cell r="BY85">
            <v>57.1428571428571</v>
          </cell>
          <cell r="BZ85">
            <v>5194</v>
          </cell>
          <cell r="CA85">
            <v>22.2222222222222</v>
          </cell>
          <cell r="CB85">
            <v>22.2222222222222</v>
          </cell>
          <cell r="CC85">
            <v>22.2222222222222</v>
          </cell>
          <cell r="CD85">
            <v>22.2222222222222</v>
          </cell>
        </row>
        <row r="86">
          <cell r="D86" t="str">
            <v>C2701</v>
          </cell>
          <cell r="E86">
            <v>4</v>
          </cell>
          <cell r="F86">
            <v>42.8571428571429</v>
          </cell>
          <cell r="G86">
            <v>42.8571428571429</v>
          </cell>
          <cell r="H86">
            <v>14.2857142857143</v>
          </cell>
          <cell r="I86">
            <v>28.5714285714286</v>
          </cell>
          <cell r="J86">
            <v>42.8571428571429</v>
          </cell>
          <cell r="K86">
            <v>14.2857142857143</v>
          </cell>
          <cell r="L86">
            <v>14.2857142857143</v>
          </cell>
          <cell r="M86">
            <v>14.2857142857143</v>
          </cell>
          <cell r="N86">
            <v>14.2857142857143</v>
          </cell>
          <cell r="O86">
            <v>14.2857142857143</v>
          </cell>
          <cell r="P86">
            <v>85.7142857142857</v>
          </cell>
          <cell r="Q86">
            <v>44.0407915339897</v>
          </cell>
          <cell r="R86">
            <v>31.9427818458158</v>
          </cell>
          <cell r="S86">
            <v>24.0164266201945</v>
          </cell>
          <cell r="T86">
            <v>-4.5167241200641</v>
          </cell>
          <cell r="U86">
            <v>6.92219455710623</v>
          </cell>
          <cell r="V86">
            <v>93.0778054428938</v>
          </cell>
          <cell r="W86">
            <v>-18.9628107681281</v>
          </cell>
          <cell r="X86">
            <v>44.0407915339897</v>
          </cell>
          <cell r="Y86">
            <v>6.92219455710623</v>
          </cell>
          <cell r="Z86">
            <v>49.0370139089041</v>
          </cell>
          <cell r="AA86">
            <v>-17.9122427170933</v>
          </cell>
          <cell r="AB86">
            <v>44.3378283361024</v>
          </cell>
          <cell r="AC86">
            <v>6.18652861758815</v>
          </cell>
          <cell r="AD86">
            <v>49.4756430463095</v>
          </cell>
          <cell r="AE86">
            <v>2.9203394685981</v>
          </cell>
          <cell r="AF86">
            <v>6.18652861758815</v>
          </cell>
          <cell r="AG86">
            <v>93.8134713824118</v>
          </cell>
          <cell r="AH86">
            <v>-27.1004315716689</v>
          </cell>
          <cell r="AI86">
            <v>7.70799745870739</v>
          </cell>
          <cell r="AJ86">
            <v>6.18652861758815</v>
          </cell>
          <cell r="AK86">
            <v>86.1054739237044</v>
          </cell>
          <cell r="AL86">
            <v>-23.4022401506054</v>
          </cell>
          <cell r="AM86">
            <v>25.6812864126167</v>
          </cell>
          <cell r="AN86">
            <v>7.06878299784603</v>
          </cell>
          <cell r="AO86">
            <v>67.2499305895373</v>
          </cell>
          <cell r="AP86">
            <v>-19.1839590604946</v>
          </cell>
          <cell r="AQ86">
            <v>7.06878299784603</v>
          </cell>
          <cell r="AR86">
            <v>92.931217002154</v>
          </cell>
          <cell r="AS86">
            <v>-23.9693185632026</v>
          </cell>
          <cell r="AT86">
            <v>13.0029638794583</v>
          </cell>
          <cell r="AU86">
            <v>15.9504446982391</v>
          </cell>
          <cell r="AV86">
            <v>71.0465914223026</v>
          </cell>
          <cell r="AW86">
            <v>-21.4839712833623</v>
          </cell>
          <cell r="AX86">
            <v>75.4730615312189</v>
          </cell>
          <cell r="AY86">
            <v>24.5269384687811</v>
          </cell>
          <cell r="AZ86">
            <v>81.2754376070225</v>
          </cell>
          <cell r="BA86">
            <v>49.5475257574907</v>
          </cell>
          <cell r="BB86">
            <v>44.0407915339897</v>
          </cell>
          <cell r="BC86">
            <v>6.41168270851965</v>
          </cell>
          <cell r="BD86">
            <v>57.1428571428571</v>
          </cell>
          <cell r="BE86">
            <v>14.2857142857143</v>
          </cell>
          <cell r="BF86">
            <v>28.5714285714286</v>
          </cell>
          <cell r="BG86">
            <v>85.7142857142857</v>
          </cell>
          <cell r="BH86">
            <v>14.2857142857143</v>
          </cell>
          <cell r="BI86">
            <v>75.8164604321919</v>
          </cell>
          <cell r="BJ86">
            <v>24.1835395678081</v>
          </cell>
          <cell r="BK86">
            <v>-9.53191455556207</v>
          </cell>
          <cell r="BL86">
            <v>75.5085743556282</v>
          </cell>
          <cell r="BM86">
            <v>24.4914256443718</v>
          </cell>
          <cell r="BN86">
            <v>-10.6708377091416</v>
          </cell>
          <cell r="BO86">
            <v>2.08104295168695</v>
          </cell>
          <cell r="BP86">
            <v>97.918957048313</v>
          </cell>
          <cell r="BQ86">
            <v>-8.03000030517578</v>
          </cell>
          <cell r="BR86">
            <v>33.3333333333333</v>
          </cell>
          <cell r="BS86">
            <v>66.6666666666666</v>
          </cell>
          <cell r="BT86">
            <v>4894</v>
          </cell>
          <cell r="BU86">
            <v>100</v>
          </cell>
          <cell r="BV86">
            <v>50</v>
          </cell>
          <cell r="BW86">
            <v>100</v>
          </cell>
          <cell r="BX86">
            <v>100</v>
          </cell>
        </row>
        <row r="87">
          <cell r="D87" t="str">
            <v>C2702</v>
          </cell>
          <cell r="E87">
            <v>4</v>
          </cell>
          <cell r="F87">
            <v>50</v>
          </cell>
          <cell r="G87">
            <v>50</v>
          </cell>
          <cell r="H87">
            <v>100</v>
          </cell>
          <cell r="I87">
            <v>50</v>
          </cell>
          <cell r="J87">
            <v>50</v>
          </cell>
          <cell r="K87">
            <v>50</v>
          </cell>
          <cell r="L87">
            <v>50</v>
          </cell>
          <cell r="M87">
            <v>70.3385562731181</v>
          </cell>
          <cell r="N87">
            <v>29.6614437268819</v>
          </cell>
          <cell r="O87">
            <v>-5.97806934836537</v>
          </cell>
          <cell r="P87">
            <v>29.6614437268819</v>
          </cell>
          <cell r="Q87">
            <v>70.3385562731181</v>
          </cell>
          <cell r="R87">
            <v>2.25608813571846</v>
          </cell>
          <cell r="S87">
            <v>100</v>
          </cell>
          <cell r="T87">
            <v>28</v>
          </cell>
          <cell r="U87">
            <v>53.0383295023108</v>
          </cell>
          <cell r="V87">
            <v>46.9616704976892</v>
          </cell>
          <cell r="W87">
            <v>-1.95587405593783</v>
          </cell>
          <cell r="X87">
            <v>46.9616704976892</v>
          </cell>
          <cell r="Y87">
            <v>53.0383295023108</v>
          </cell>
          <cell r="Z87">
            <v>7.25699617904144</v>
          </cell>
          <cell r="AA87">
            <v>46.9616704976892</v>
          </cell>
          <cell r="AB87">
            <v>53.0383295023108</v>
          </cell>
          <cell r="AC87">
            <v>-2.75680900922393</v>
          </cell>
          <cell r="AD87">
            <v>100</v>
          </cell>
          <cell r="AE87">
            <v>10.8566637933355</v>
          </cell>
          <cell r="AF87">
            <v>39.4253916227725</v>
          </cell>
          <cell r="AG87">
            <v>60.5746083772275</v>
          </cell>
          <cell r="AH87">
            <v>2.45506932857126</v>
          </cell>
          <cell r="AI87">
            <v>39.4253916227725</v>
          </cell>
          <cell r="AJ87">
            <v>60.5746083772275</v>
          </cell>
          <cell r="AK87">
            <v>-6.2689530052673</v>
          </cell>
          <cell r="AL87">
            <v>29.6614437268819</v>
          </cell>
          <cell r="AM87">
            <v>70.3385562731181</v>
          </cell>
          <cell r="AN87">
            <v>74.7392627421774</v>
          </cell>
          <cell r="AO87">
            <v>70.3385562731181</v>
          </cell>
          <cell r="AP87">
            <v>29.6614437268819</v>
          </cell>
          <cell r="AQ87">
            <v>100</v>
          </cell>
          <cell r="AR87">
            <v>100</v>
          </cell>
          <cell r="AS87">
            <v>75.8989914450111</v>
          </cell>
          <cell r="AT87">
            <v>24.1010085549889</v>
          </cell>
          <cell r="AU87">
            <v>-4.95731242660753</v>
          </cell>
          <cell r="AV87">
            <v>75.8989914450111</v>
          </cell>
          <cell r="AW87">
            <v>24.1010085549889</v>
          </cell>
          <cell r="AX87">
            <v>27.9429110335632</v>
          </cell>
          <cell r="AY87">
            <v>100</v>
          </cell>
          <cell r="AZ87">
            <v>49.2000007629394</v>
          </cell>
          <cell r="BA87">
            <v>100</v>
          </cell>
          <cell r="BB87">
            <v>300</v>
          </cell>
          <cell r="BC87">
            <v>100</v>
          </cell>
        </row>
        <row r="88">
          <cell r="D88" t="str">
            <v>C28</v>
          </cell>
          <cell r="E88">
            <v>2</v>
          </cell>
          <cell r="F88">
            <v>60</v>
          </cell>
          <cell r="G88">
            <v>40</v>
          </cell>
          <cell r="H88">
            <v>20</v>
          </cell>
          <cell r="I88">
            <v>40</v>
          </cell>
          <cell r="J88">
            <v>40</v>
          </cell>
          <cell r="K88">
            <v>20</v>
          </cell>
          <cell r="L88">
            <v>40</v>
          </cell>
          <cell r="M88">
            <v>100</v>
          </cell>
          <cell r="N88">
            <v>69.3971779344243</v>
          </cell>
          <cell r="O88">
            <v>30.6028220655757</v>
          </cell>
          <cell r="P88">
            <v>0.083894373156108</v>
          </cell>
          <cell r="Q88">
            <v>98.3053811498603</v>
          </cell>
          <cell r="R88">
            <v>1.69461885013973</v>
          </cell>
          <cell r="S88">
            <v>12.6080841189637</v>
          </cell>
          <cell r="T88">
            <v>68.7993466153624</v>
          </cell>
          <cell r="U88">
            <v>1.09678753107783</v>
          </cell>
          <cell r="V88">
            <v>30.1038658535598</v>
          </cell>
          <cell r="W88">
            <v>-0.534178444213238</v>
          </cell>
          <cell r="X88">
            <v>80.4749742614962</v>
          </cell>
          <cell r="Y88">
            <v>19.5250257385038</v>
          </cell>
          <cell r="Z88">
            <v>18.142107698779</v>
          </cell>
          <cell r="AA88">
            <v>97.3858975642983</v>
          </cell>
          <cell r="AB88">
            <v>2.6141024357017</v>
          </cell>
          <cell r="AC88">
            <v>4.35005508114205</v>
          </cell>
          <cell r="AD88">
            <v>73.1804757745078</v>
          </cell>
          <cell r="AE88">
            <v>26.8195242254922</v>
          </cell>
          <cell r="AF88">
            <v>0.417517105256525</v>
          </cell>
          <cell r="AG88">
            <v>89.8255884544237</v>
          </cell>
          <cell r="AH88">
            <v>10.1744115455763</v>
          </cell>
          <cell r="AI88">
            <v>20.6424720068594</v>
          </cell>
          <cell r="AJ88">
            <v>96.9812091970866</v>
          </cell>
          <cell r="AK88">
            <v>3.01879080291345</v>
          </cell>
          <cell r="AL88">
            <v>4.9433829741879</v>
          </cell>
          <cell r="AM88">
            <v>83.5248394178171</v>
          </cell>
          <cell r="AN88">
            <v>9.32106509768371</v>
          </cell>
          <cell r="AO88">
            <v>7.15409548449918</v>
          </cell>
          <cell r="AP88">
            <v>7.17633609452074</v>
          </cell>
          <cell r="AQ88">
            <v>1.09678753107783</v>
          </cell>
          <cell r="AR88">
            <v>90.5984537305434</v>
          </cell>
          <cell r="AS88">
            <v>8.3047587383788</v>
          </cell>
          <cell r="AT88">
            <v>67.9262157699748</v>
          </cell>
          <cell r="AU88">
            <v>8.3047587383788</v>
          </cell>
          <cell r="AV88">
            <v>90.5984537305434</v>
          </cell>
          <cell r="AW88">
            <v>1.09678753107783</v>
          </cell>
          <cell r="AX88">
            <v>20</v>
          </cell>
          <cell r="AY88">
            <v>80</v>
          </cell>
          <cell r="AZ88">
            <v>80</v>
          </cell>
          <cell r="BA88">
            <v>20</v>
          </cell>
          <cell r="BB88">
            <v>25.7176966299039</v>
          </cell>
          <cell r="BC88">
            <v>74.2823033700961</v>
          </cell>
          <cell r="BD88">
            <v>1.90306409483766</v>
          </cell>
          <cell r="BE88">
            <v>25.7176966299039</v>
          </cell>
          <cell r="BF88">
            <v>0.255292790296637</v>
          </cell>
          <cell r="BG88">
            <v>74.0270105797994</v>
          </cell>
          <cell r="BH88">
            <v>-2.28665511414274</v>
          </cell>
          <cell r="BI88">
            <v>12.8314785854622</v>
          </cell>
          <cell r="BJ88">
            <v>0.255292790296637</v>
          </cell>
          <cell r="BK88">
            <v>86.9132286242411</v>
          </cell>
          <cell r="BL88">
            <v>-15.3125002384186</v>
          </cell>
          <cell r="BM88">
            <v>60</v>
          </cell>
          <cell r="BN88">
            <v>40</v>
          </cell>
          <cell r="BO88">
            <v>22805504095</v>
          </cell>
          <cell r="BP88">
            <v>40</v>
          </cell>
          <cell r="BQ88">
            <v>20</v>
          </cell>
          <cell r="BR88">
            <v>40</v>
          </cell>
          <cell r="BS88">
            <v>20</v>
          </cell>
          <cell r="BT88">
            <v>20</v>
          </cell>
          <cell r="BU88">
            <v>40</v>
          </cell>
          <cell r="BV88">
            <v>40</v>
          </cell>
          <cell r="BW88">
            <v>20</v>
          </cell>
          <cell r="BX88">
            <v>20</v>
          </cell>
          <cell r="BY88">
            <v>700</v>
          </cell>
        </row>
        <row r="89">
          <cell r="D89" t="str">
            <v>C280</v>
          </cell>
          <cell r="E89">
            <v>3</v>
          </cell>
          <cell r="F89">
            <v>60</v>
          </cell>
          <cell r="G89">
            <v>40</v>
          </cell>
          <cell r="H89">
            <v>20</v>
          </cell>
          <cell r="I89">
            <v>40</v>
          </cell>
          <cell r="J89">
            <v>40</v>
          </cell>
          <cell r="K89">
            <v>20</v>
          </cell>
          <cell r="L89">
            <v>40</v>
          </cell>
          <cell r="M89">
            <v>100</v>
          </cell>
          <cell r="N89">
            <v>69.3971779344243</v>
          </cell>
          <cell r="O89">
            <v>30.6028220655757</v>
          </cell>
          <cell r="P89">
            <v>0.083894373156108</v>
          </cell>
          <cell r="Q89">
            <v>98.3053811498603</v>
          </cell>
          <cell r="R89">
            <v>1.69461885013973</v>
          </cell>
          <cell r="S89">
            <v>12.6080841189637</v>
          </cell>
          <cell r="T89">
            <v>68.7993466153624</v>
          </cell>
          <cell r="U89">
            <v>1.09678753107783</v>
          </cell>
          <cell r="V89">
            <v>30.1038658535598</v>
          </cell>
          <cell r="W89">
            <v>-0.534178444213238</v>
          </cell>
          <cell r="X89">
            <v>80.4749742614962</v>
          </cell>
          <cell r="Y89">
            <v>19.5250257385038</v>
          </cell>
          <cell r="Z89">
            <v>18.142107698779</v>
          </cell>
          <cell r="AA89">
            <v>97.3858975642983</v>
          </cell>
          <cell r="AB89">
            <v>2.6141024357017</v>
          </cell>
          <cell r="AC89">
            <v>4.35005508114205</v>
          </cell>
          <cell r="AD89">
            <v>73.1804757745078</v>
          </cell>
          <cell r="AE89">
            <v>26.8195242254922</v>
          </cell>
          <cell r="AF89">
            <v>0.417517105256525</v>
          </cell>
          <cell r="AG89">
            <v>89.8255884544237</v>
          </cell>
          <cell r="AH89">
            <v>10.1744115455763</v>
          </cell>
          <cell r="AI89">
            <v>20.6424720068594</v>
          </cell>
          <cell r="AJ89">
            <v>96.9812091970866</v>
          </cell>
          <cell r="AK89">
            <v>3.01879080291345</v>
          </cell>
          <cell r="AL89">
            <v>4.9433829741879</v>
          </cell>
          <cell r="AM89">
            <v>83.5248394178171</v>
          </cell>
          <cell r="AN89">
            <v>9.32106509768371</v>
          </cell>
          <cell r="AO89">
            <v>7.15409548449918</v>
          </cell>
          <cell r="AP89">
            <v>7.17633609452074</v>
          </cell>
          <cell r="AQ89">
            <v>1.09678753107783</v>
          </cell>
          <cell r="AR89">
            <v>90.5984537305434</v>
          </cell>
          <cell r="AS89">
            <v>8.3047587383788</v>
          </cell>
          <cell r="AT89">
            <v>67.9262157699748</v>
          </cell>
          <cell r="AU89">
            <v>8.3047587383788</v>
          </cell>
          <cell r="AV89">
            <v>90.5984537305434</v>
          </cell>
          <cell r="AW89">
            <v>1.09678753107783</v>
          </cell>
          <cell r="AX89">
            <v>20</v>
          </cell>
          <cell r="AY89">
            <v>80</v>
          </cell>
          <cell r="AZ89">
            <v>80</v>
          </cell>
          <cell r="BA89">
            <v>20</v>
          </cell>
          <cell r="BB89">
            <v>25.7176966299039</v>
          </cell>
          <cell r="BC89">
            <v>74.2823033700961</v>
          </cell>
          <cell r="BD89">
            <v>1.90306409483766</v>
          </cell>
          <cell r="BE89">
            <v>25.7176966299039</v>
          </cell>
          <cell r="BF89">
            <v>0.255292790296637</v>
          </cell>
          <cell r="BG89">
            <v>74.0270105797994</v>
          </cell>
          <cell r="BH89">
            <v>-2.28665511414274</v>
          </cell>
          <cell r="BI89">
            <v>12.8314785854622</v>
          </cell>
          <cell r="BJ89">
            <v>0.255292790296637</v>
          </cell>
          <cell r="BK89">
            <v>86.9132286242411</v>
          </cell>
          <cell r="BL89">
            <v>-15.3125002384186</v>
          </cell>
          <cell r="BM89">
            <v>60</v>
          </cell>
          <cell r="BN89">
            <v>40</v>
          </cell>
          <cell r="BO89">
            <v>22805504095</v>
          </cell>
          <cell r="BP89">
            <v>40</v>
          </cell>
          <cell r="BQ89">
            <v>20</v>
          </cell>
          <cell r="BR89">
            <v>40</v>
          </cell>
          <cell r="BS89">
            <v>20</v>
          </cell>
          <cell r="BT89">
            <v>20</v>
          </cell>
          <cell r="BU89">
            <v>40</v>
          </cell>
          <cell r="BV89">
            <v>40</v>
          </cell>
          <cell r="BW89">
            <v>20</v>
          </cell>
          <cell r="BX89">
            <v>20</v>
          </cell>
          <cell r="BY89">
            <v>700</v>
          </cell>
        </row>
        <row r="90">
          <cell r="D90" t="str">
            <v>C2800</v>
          </cell>
          <cell r="E90">
            <v>4</v>
          </cell>
          <cell r="F90">
            <v>60</v>
          </cell>
          <cell r="G90">
            <v>40</v>
          </cell>
          <cell r="H90">
            <v>25</v>
          </cell>
          <cell r="I90">
            <v>50</v>
          </cell>
          <cell r="J90">
            <v>50</v>
          </cell>
          <cell r="K90">
            <v>25</v>
          </cell>
          <cell r="L90">
            <v>50</v>
          </cell>
          <cell r="M90">
            <v>100</v>
          </cell>
          <cell r="N90">
            <v>69.3971779344243</v>
          </cell>
          <cell r="O90">
            <v>30.6028220655757</v>
          </cell>
          <cell r="P90">
            <v>0.083894373156108</v>
          </cell>
          <cell r="Q90">
            <v>98.3053811498603</v>
          </cell>
          <cell r="R90">
            <v>1.69461885013973</v>
          </cell>
          <cell r="S90">
            <v>12.6080841189637</v>
          </cell>
          <cell r="T90">
            <v>68.7993466153624</v>
          </cell>
          <cell r="U90">
            <v>1.09678753107783</v>
          </cell>
          <cell r="V90">
            <v>30.1038658535598</v>
          </cell>
          <cell r="W90">
            <v>-0.534178444213238</v>
          </cell>
          <cell r="X90">
            <v>80.4749742614962</v>
          </cell>
          <cell r="Y90">
            <v>19.5250257385038</v>
          </cell>
          <cell r="Z90">
            <v>18.142107698779</v>
          </cell>
          <cell r="AA90">
            <v>97.3858975642983</v>
          </cell>
          <cell r="AB90">
            <v>2.6141024357017</v>
          </cell>
          <cell r="AC90">
            <v>4.35005508114205</v>
          </cell>
          <cell r="AD90">
            <v>73.1804757745078</v>
          </cell>
          <cell r="AE90">
            <v>26.8195242254922</v>
          </cell>
          <cell r="AF90">
            <v>0.417517105256525</v>
          </cell>
          <cell r="AG90">
            <v>89.8255884544237</v>
          </cell>
          <cell r="AH90">
            <v>10.1744115455763</v>
          </cell>
          <cell r="AI90">
            <v>20.6424720068594</v>
          </cell>
          <cell r="AJ90">
            <v>96.9812091970866</v>
          </cell>
          <cell r="AK90">
            <v>3.01879080291345</v>
          </cell>
          <cell r="AL90">
            <v>4.9433829741879</v>
          </cell>
          <cell r="AM90">
            <v>83.5248394178171</v>
          </cell>
          <cell r="AN90">
            <v>9.32106509768371</v>
          </cell>
          <cell r="AO90">
            <v>7.15409548449918</v>
          </cell>
          <cell r="AP90">
            <v>7.17633609452074</v>
          </cell>
          <cell r="AQ90">
            <v>1.09678753107783</v>
          </cell>
          <cell r="AR90">
            <v>90.5984537305434</v>
          </cell>
          <cell r="AS90">
            <v>8.3047587383788</v>
          </cell>
          <cell r="AT90">
            <v>67.9262157699748</v>
          </cell>
          <cell r="AU90">
            <v>8.3047587383788</v>
          </cell>
          <cell r="AV90">
            <v>90.5984537305434</v>
          </cell>
          <cell r="AW90">
            <v>1.09678753107783</v>
          </cell>
          <cell r="AX90">
            <v>20</v>
          </cell>
          <cell r="AY90">
            <v>80</v>
          </cell>
          <cell r="AZ90">
            <v>80</v>
          </cell>
          <cell r="BA90">
            <v>20</v>
          </cell>
          <cell r="BB90">
            <v>25.7176966299039</v>
          </cell>
          <cell r="BC90">
            <v>74.2823033700961</v>
          </cell>
          <cell r="BD90">
            <v>1.90306409483766</v>
          </cell>
          <cell r="BE90">
            <v>25.7176966299039</v>
          </cell>
          <cell r="BF90">
            <v>0.255292790296637</v>
          </cell>
          <cell r="BG90">
            <v>74.0270105797994</v>
          </cell>
          <cell r="BH90">
            <v>-2.28665511414274</v>
          </cell>
          <cell r="BI90">
            <v>12.8314785854622</v>
          </cell>
          <cell r="BJ90">
            <v>0.255292790296637</v>
          </cell>
          <cell r="BK90">
            <v>86.9132286242411</v>
          </cell>
          <cell r="BL90">
            <v>-15.3125002384186</v>
          </cell>
          <cell r="BM90">
            <v>60</v>
          </cell>
          <cell r="BN90">
            <v>40</v>
          </cell>
          <cell r="BO90">
            <v>22805504095</v>
          </cell>
          <cell r="BP90">
            <v>66.6666666666666</v>
          </cell>
          <cell r="BQ90">
            <v>33.3333333333333</v>
          </cell>
          <cell r="BR90">
            <v>66.6666666666666</v>
          </cell>
          <cell r="BS90">
            <v>33.3333333333333</v>
          </cell>
          <cell r="BT90">
            <v>33.3333333333333</v>
          </cell>
          <cell r="BU90">
            <v>66.6666666666666</v>
          </cell>
          <cell r="BV90">
            <v>66.6666666666666</v>
          </cell>
          <cell r="BW90">
            <v>33.3333333333333</v>
          </cell>
          <cell r="BX90">
            <v>33.3333333333333</v>
          </cell>
          <cell r="BY90">
            <v>700</v>
          </cell>
        </row>
        <row r="91">
          <cell r="D91" t="str">
            <v>C29</v>
          </cell>
          <cell r="E91">
            <v>2</v>
          </cell>
          <cell r="F91">
            <v>38.4615384615385</v>
          </cell>
          <cell r="G91">
            <v>53.8461538461538</v>
          </cell>
          <cell r="H91">
            <v>7.69230769230769</v>
          </cell>
          <cell r="I91">
            <v>15.3846153846154</v>
          </cell>
          <cell r="J91">
            <v>38.4615384615385</v>
          </cell>
          <cell r="K91">
            <v>23.0769230769231</v>
          </cell>
          <cell r="L91">
            <v>15.3846153846154</v>
          </cell>
          <cell r="M91">
            <v>23.0769230769231</v>
          </cell>
          <cell r="N91">
            <v>7.69230769230769</v>
          </cell>
          <cell r="O91">
            <v>7.69230769230769</v>
          </cell>
          <cell r="P91">
            <v>15.3846153846154</v>
          </cell>
          <cell r="Q91">
            <v>7.69230769230769</v>
          </cell>
          <cell r="R91">
            <v>7.69230769230769</v>
          </cell>
          <cell r="S91">
            <v>15.3846153846154</v>
          </cell>
          <cell r="T91">
            <v>7.69230769230769</v>
          </cell>
          <cell r="U91">
            <v>76.9230769230769</v>
          </cell>
          <cell r="V91">
            <v>15.3846153846154</v>
          </cell>
          <cell r="W91">
            <v>45.3184785309743</v>
          </cell>
          <cell r="X91">
            <v>54.6815214690257</v>
          </cell>
          <cell r="Y91">
            <v>13.210104147172</v>
          </cell>
          <cell r="Z91">
            <v>44.7402409530412</v>
          </cell>
          <cell r="AA91">
            <v>55.2597590469588</v>
          </cell>
          <cell r="AB91">
            <v>-2.49341502436211</v>
          </cell>
          <cell r="AC91">
            <v>47.1927563849194</v>
          </cell>
          <cell r="AD91">
            <v>52.8072436150806</v>
          </cell>
          <cell r="AE91">
            <v>-1.58226980903834</v>
          </cell>
          <cell r="AF91">
            <v>47.7444161193786</v>
          </cell>
          <cell r="AG91">
            <v>52.2555838806214</v>
          </cell>
          <cell r="AH91">
            <v>-6.93289585665918</v>
          </cell>
          <cell r="AI91">
            <v>52.2768175804948</v>
          </cell>
          <cell r="AJ91">
            <v>47.7231824195052</v>
          </cell>
          <cell r="AK91">
            <v>-1.31604407967826</v>
          </cell>
          <cell r="AL91">
            <v>52.3323589438582</v>
          </cell>
          <cell r="AM91">
            <v>47.6676410561418</v>
          </cell>
          <cell r="AN91">
            <v>0.154571658190267</v>
          </cell>
          <cell r="AO91">
            <v>96.6627045890205</v>
          </cell>
          <cell r="AP91">
            <v>3.3372954109795</v>
          </cell>
          <cell r="AQ91">
            <v>2.11708518372733</v>
          </cell>
          <cell r="AR91">
            <v>41.6536498255645</v>
          </cell>
          <cell r="AS91">
            <v>0.8292337400202</v>
          </cell>
          <cell r="AT91">
            <v>57.5171164344153</v>
          </cell>
          <cell r="AU91">
            <v>-3.39622147947909</v>
          </cell>
          <cell r="AV91">
            <v>42.3301197234113</v>
          </cell>
          <cell r="AW91">
            <v>0.537382917738484</v>
          </cell>
          <cell r="AX91">
            <v>57.1324973588503</v>
          </cell>
          <cell r="AY91">
            <v>0.333954895110247</v>
          </cell>
          <cell r="AZ91">
            <v>43.370636646094</v>
          </cell>
          <cell r="BA91">
            <v>56.1021022957357</v>
          </cell>
          <cell r="BB91">
            <v>0.527261058170262</v>
          </cell>
          <cell r="BC91">
            <v>59.5065798968476</v>
          </cell>
          <cell r="BD91">
            <v>46.1093183008133</v>
          </cell>
          <cell r="BE91">
            <v>51.4329225055242</v>
          </cell>
          <cell r="BF91">
            <v>2.45775919366247</v>
          </cell>
          <cell r="BG91">
            <v>38.4615384615385</v>
          </cell>
          <cell r="BH91">
            <v>61.5384615384615</v>
          </cell>
          <cell r="BI91">
            <v>92.3076923076923</v>
          </cell>
          <cell r="BJ91">
            <v>7.69230769230769</v>
          </cell>
          <cell r="BK91">
            <v>3.28136852083595</v>
          </cell>
          <cell r="BL91">
            <v>0</v>
          </cell>
          <cell r="BM91">
            <v>96.718631479164</v>
          </cell>
          <cell r="BN91">
            <v>-36.9699391743356</v>
          </cell>
          <cell r="BO91">
            <v>98.5809300367937</v>
          </cell>
          <cell r="BP91">
            <v>0</v>
          </cell>
          <cell r="BQ91">
            <v>1.4190699632063</v>
          </cell>
          <cell r="BR91">
            <v>12.1913148448565</v>
          </cell>
          <cell r="BS91">
            <v>98.7965615904179</v>
          </cell>
          <cell r="BT91">
            <v>0.381883831633827</v>
          </cell>
          <cell r="BU91">
            <v>0.821554577948319</v>
          </cell>
          <cell r="BV91">
            <v>54.9209089279175</v>
          </cell>
          <cell r="BW91">
            <v>30</v>
          </cell>
          <cell r="BX91">
            <v>50</v>
          </cell>
          <cell r="BY91">
            <v>20</v>
          </cell>
          <cell r="BZ91">
            <v>1892.90002441406</v>
          </cell>
          <cell r="CA91">
            <v>15.3846153846154</v>
          </cell>
          <cell r="CB91">
            <v>7.69230769230769</v>
          </cell>
          <cell r="CC91">
            <v>7.69230769230769</v>
          </cell>
          <cell r="CD91">
            <v>20000120</v>
          </cell>
        </row>
        <row r="92">
          <cell r="D92" t="str">
            <v>C291</v>
          </cell>
          <cell r="E92">
            <v>3</v>
          </cell>
          <cell r="F92">
            <v>66.6666666666666</v>
          </cell>
          <cell r="G92">
            <v>33.3333333333333</v>
          </cell>
          <cell r="H92">
            <v>33.3333333333333</v>
          </cell>
          <cell r="I92">
            <v>33.3333333333333</v>
          </cell>
          <cell r="J92">
            <v>33.3333333333333</v>
          </cell>
          <cell r="K92">
            <v>33.3333333333333</v>
          </cell>
          <cell r="L92">
            <v>33.3333333333333</v>
          </cell>
          <cell r="M92">
            <v>33.3333333333333</v>
          </cell>
          <cell r="N92">
            <v>66.6666666666666</v>
          </cell>
          <cell r="O92">
            <v>33.3333333333333</v>
          </cell>
          <cell r="P92">
            <v>43.6769626223822</v>
          </cell>
          <cell r="Q92">
            <v>56.3230373776179</v>
          </cell>
          <cell r="R92">
            <v>14.1295703978108</v>
          </cell>
          <cell r="S92">
            <v>43.6769626223822</v>
          </cell>
          <cell r="T92">
            <v>56.3230373776179</v>
          </cell>
          <cell r="U92">
            <v>-2.75310986813063</v>
          </cell>
          <cell r="V92">
            <v>43.6769626223822</v>
          </cell>
          <cell r="W92">
            <v>56.3230373776179</v>
          </cell>
          <cell r="X92">
            <v>-2.35887138778326</v>
          </cell>
          <cell r="Y92">
            <v>47.6605239264056</v>
          </cell>
          <cell r="Z92">
            <v>52.3394760735944</v>
          </cell>
          <cell r="AA92">
            <v>-6.33235242445241</v>
          </cell>
          <cell r="AB92">
            <v>52.08964753477</v>
          </cell>
          <cell r="AC92">
            <v>47.91035246523</v>
          </cell>
          <cell r="AD92">
            <v>-1.06185346546386</v>
          </cell>
          <cell r="AE92">
            <v>52.08964753477</v>
          </cell>
          <cell r="AF92">
            <v>47.91035246523</v>
          </cell>
          <cell r="AG92">
            <v>0.825141628589683</v>
          </cell>
          <cell r="AH92">
            <v>99.6874071889578</v>
          </cell>
          <cell r="AI92">
            <v>0.312592811042258</v>
          </cell>
          <cell r="AJ92">
            <v>2.08617515620921</v>
          </cell>
          <cell r="AK92">
            <v>41.8306596406054</v>
          </cell>
          <cell r="AL92">
            <v>0.312592811042258</v>
          </cell>
          <cell r="AM92">
            <v>57.8567475483524</v>
          </cell>
          <cell r="AN92">
            <v>-3.5686497140975</v>
          </cell>
          <cell r="AO92">
            <v>41.8306596406054</v>
          </cell>
          <cell r="AP92">
            <v>58.1693403593946</v>
          </cell>
          <cell r="AQ92">
            <v>0.424632452741499</v>
          </cell>
          <cell r="AR92">
            <v>43.6769626223822</v>
          </cell>
          <cell r="AS92">
            <v>55.9484240892617</v>
          </cell>
          <cell r="AT92">
            <v>0.374613288356161</v>
          </cell>
          <cell r="AU92">
            <v>59.0590268421714</v>
          </cell>
          <cell r="AV92">
            <v>43.6769626223822</v>
          </cell>
          <cell r="AW92">
            <v>55.9484240892617</v>
          </cell>
          <cell r="AX92">
            <v>0.374613288356161</v>
          </cell>
          <cell r="AY92">
            <v>33.3333333333333</v>
          </cell>
          <cell r="AZ92">
            <v>66.6666666666666</v>
          </cell>
          <cell r="BA92">
            <v>66.6666666666666</v>
          </cell>
          <cell r="BB92">
            <v>33.3333333333333</v>
          </cell>
          <cell r="BC92">
            <v>100</v>
          </cell>
          <cell r="BD92">
            <v>-36.8699989318848</v>
          </cell>
          <cell r="BE92">
            <v>100</v>
          </cell>
          <cell r="BF92">
            <v>10.8500003814697</v>
          </cell>
          <cell r="BG92">
            <v>100</v>
          </cell>
          <cell r="BH92">
            <v>12.9499998092651</v>
          </cell>
          <cell r="BI92">
            <v>100</v>
          </cell>
          <cell r="BJ92">
            <v>20000000</v>
          </cell>
        </row>
        <row r="93">
          <cell r="D93" t="str">
            <v>C2910</v>
          </cell>
          <cell r="E93">
            <v>4</v>
          </cell>
          <cell r="F93">
            <v>66.6666666666666</v>
          </cell>
          <cell r="G93">
            <v>33.3333333333333</v>
          </cell>
          <cell r="H93">
            <v>33.3333333333333</v>
          </cell>
          <cell r="I93">
            <v>33.3333333333333</v>
          </cell>
          <cell r="J93">
            <v>33.3333333333333</v>
          </cell>
          <cell r="K93">
            <v>33.3333333333333</v>
          </cell>
          <cell r="L93">
            <v>33.3333333333333</v>
          </cell>
          <cell r="M93">
            <v>33.3333333333333</v>
          </cell>
          <cell r="N93">
            <v>66.6666666666666</v>
          </cell>
          <cell r="O93">
            <v>33.3333333333333</v>
          </cell>
          <cell r="P93">
            <v>43.6769626223822</v>
          </cell>
          <cell r="Q93">
            <v>56.3230373776178</v>
          </cell>
          <cell r="R93">
            <v>14.1295703978108</v>
          </cell>
          <cell r="S93">
            <v>43.6769626223822</v>
          </cell>
          <cell r="T93">
            <v>56.3230373776178</v>
          </cell>
          <cell r="U93">
            <v>-2.75310986813063</v>
          </cell>
          <cell r="V93">
            <v>43.6769626223822</v>
          </cell>
          <cell r="W93">
            <v>56.3230373776178</v>
          </cell>
          <cell r="X93">
            <v>-2.35887138778326</v>
          </cell>
          <cell r="Y93">
            <v>47.6605239264056</v>
          </cell>
          <cell r="Z93">
            <v>52.3394760735944</v>
          </cell>
          <cell r="AA93">
            <v>-6.33235242445241</v>
          </cell>
          <cell r="AB93">
            <v>52.08964753477</v>
          </cell>
          <cell r="AC93">
            <v>47.91035246523</v>
          </cell>
          <cell r="AD93">
            <v>-1.06185346546386</v>
          </cell>
          <cell r="AE93">
            <v>52.08964753477</v>
          </cell>
          <cell r="AF93">
            <v>47.91035246523</v>
          </cell>
          <cell r="AG93">
            <v>0.825141628589683</v>
          </cell>
          <cell r="AH93">
            <v>99.6874071889578</v>
          </cell>
          <cell r="AI93">
            <v>0.312592811042258</v>
          </cell>
          <cell r="AJ93">
            <v>2.08617515620921</v>
          </cell>
          <cell r="AK93">
            <v>41.8306596406054</v>
          </cell>
          <cell r="AL93">
            <v>0.312592811042258</v>
          </cell>
          <cell r="AM93">
            <v>57.8567475483524</v>
          </cell>
          <cell r="AN93">
            <v>-3.5686497140975</v>
          </cell>
          <cell r="AO93">
            <v>41.8306596406054</v>
          </cell>
          <cell r="AP93">
            <v>58.1693403593946</v>
          </cell>
          <cell r="AQ93">
            <v>0.424632452741499</v>
          </cell>
          <cell r="AR93">
            <v>43.6769626223822</v>
          </cell>
          <cell r="AS93">
            <v>55.9484240892617</v>
          </cell>
          <cell r="AT93">
            <v>0.374613288356161</v>
          </cell>
          <cell r="AU93">
            <v>59.0590268421714</v>
          </cell>
          <cell r="AV93">
            <v>43.6769626223822</v>
          </cell>
          <cell r="AW93">
            <v>55.9484240892617</v>
          </cell>
          <cell r="AX93">
            <v>0.374613288356161</v>
          </cell>
          <cell r="AY93">
            <v>33.3333333333333</v>
          </cell>
          <cell r="AZ93">
            <v>66.6666666666666</v>
          </cell>
          <cell r="BA93">
            <v>66.6666666666666</v>
          </cell>
          <cell r="BB93">
            <v>33.3333333333333</v>
          </cell>
          <cell r="BC93">
            <v>100</v>
          </cell>
          <cell r="BD93">
            <v>-36.8699989318848</v>
          </cell>
          <cell r="BE93">
            <v>100</v>
          </cell>
          <cell r="BF93">
            <v>10.8500003814697</v>
          </cell>
          <cell r="BG93">
            <v>100</v>
          </cell>
          <cell r="BH93">
            <v>12.9499998092651</v>
          </cell>
          <cell r="BI93">
            <v>100</v>
          </cell>
          <cell r="BJ93">
            <v>20000000</v>
          </cell>
        </row>
        <row r="94">
          <cell r="D94" t="str">
            <v>C292</v>
          </cell>
          <cell r="E94">
            <v>3</v>
          </cell>
          <cell r="F94">
            <v>100</v>
          </cell>
          <cell r="G94">
            <v>100</v>
          </cell>
          <cell r="H94">
            <v>100</v>
          </cell>
          <cell r="I94">
            <v>100</v>
          </cell>
          <cell r="J94">
            <v>-7.19999980926514</v>
          </cell>
          <cell r="K94">
            <v>100</v>
          </cell>
          <cell r="L94">
            <v>-14.3999996185303</v>
          </cell>
          <cell r="M94">
            <v>100</v>
          </cell>
          <cell r="N94">
            <v>-23.2000007629395</v>
          </cell>
          <cell r="O94">
            <v>100</v>
          </cell>
          <cell r="P94">
            <v>-65.0999984741211</v>
          </cell>
          <cell r="Q94">
            <v>100</v>
          </cell>
          <cell r="R94">
            <v>-22.8999996185303</v>
          </cell>
          <cell r="S94">
            <v>100</v>
          </cell>
          <cell r="T94">
            <v>-45.5</v>
          </cell>
          <cell r="U94">
            <v>100</v>
          </cell>
          <cell r="V94">
            <v>-64.1999969482422</v>
          </cell>
          <cell r="W94">
            <v>100</v>
          </cell>
          <cell r="X94">
            <v>-24.2999992370605</v>
          </cell>
          <cell r="Y94">
            <v>100</v>
          </cell>
          <cell r="Z94">
            <v>-51.5</v>
          </cell>
          <cell r="AA94">
            <v>100</v>
          </cell>
          <cell r="AB94">
            <v>86</v>
          </cell>
          <cell r="AC94">
            <v>100</v>
          </cell>
          <cell r="AD94">
            <v>100</v>
          </cell>
          <cell r="AE94">
            <v>100</v>
          </cell>
          <cell r="AF94">
            <v>100</v>
          </cell>
          <cell r="AG94">
            <v>-100</v>
          </cell>
          <cell r="AH94">
            <v>100</v>
          </cell>
          <cell r="AI94">
            <v>12.5</v>
          </cell>
          <cell r="AJ94">
            <v>100</v>
          </cell>
          <cell r="AK94">
            <v>3.40000009536743</v>
          </cell>
          <cell r="AL94">
            <v>100</v>
          </cell>
        </row>
        <row r="95">
          <cell r="D95" t="str">
            <v>C2920</v>
          </cell>
          <cell r="E95">
            <v>4</v>
          </cell>
          <cell r="F95">
            <v>100</v>
          </cell>
          <cell r="G95">
            <v>100</v>
          </cell>
          <cell r="H95">
            <v>100</v>
          </cell>
          <cell r="I95">
            <v>100</v>
          </cell>
          <cell r="J95">
            <v>-7.19999980926514</v>
          </cell>
          <cell r="K95">
            <v>100</v>
          </cell>
          <cell r="L95">
            <v>-14.3999996185303</v>
          </cell>
          <cell r="M95">
            <v>100</v>
          </cell>
          <cell r="N95">
            <v>-23.2000007629395</v>
          </cell>
          <cell r="O95">
            <v>100</v>
          </cell>
          <cell r="P95">
            <v>-65.0999984741211</v>
          </cell>
          <cell r="Q95">
            <v>100</v>
          </cell>
          <cell r="R95">
            <v>-22.8999996185303</v>
          </cell>
          <cell r="S95">
            <v>100</v>
          </cell>
          <cell r="T95">
            <v>-45.5</v>
          </cell>
          <cell r="U95">
            <v>100</v>
          </cell>
          <cell r="V95">
            <v>-64.1999969482422</v>
          </cell>
          <cell r="W95">
            <v>100</v>
          </cell>
          <cell r="X95">
            <v>-24.2999992370605</v>
          </cell>
          <cell r="Y95">
            <v>100</v>
          </cell>
          <cell r="Z95">
            <v>-51.5</v>
          </cell>
          <cell r="AA95">
            <v>100</v>
          </cell>
          <cell r="AB95">
            <v>86</v>
          </cell>
          <cell r="AC95">
            <v>100</v>
          </cell>
          <cell r="AD95">
            <v>100</v>
          </cell>
          <cell r="AE95">
            <v>100</v>
          </cell>
          <cell r="AF95">
            <v>100</v>
          </cell>
          <cell r="AG95">
            <v>-100</v>
          </cell>
          <cell r="AH95">
            <v>100</v>
          </cell>
          <cell r="AI95">
            <v>12.5</v>
          </cell>
          <cell r="AJ95">
            <v>100</v>
          </cell>
          <cell r="AK95">
            <v>3.40000009536743</v>
          </cell>
          <cell r="AL95">
            <v>100</v>
          </cell>
        </row>
        <row r="96">
          <cell r="D96" t="str">
            <v>C293</v>
          </cell>
          <cell r="E96">
            <v>3</v>
          </cell>
          <cell r="F96">
            <v>22.2222222222222</v>
          </cell>
          <cell r="G96">
            <v>77.7777777777778</v>
          </cell>
          <cell r="H96">
            <v>11.1111111111111</v>
          </cell>
          <cell r="I96">
            <v>55.5555555555556</v>
          </cell>
          <cell r="J96">
            <v>22.2222222222222</v>
          </cell>
          <cell r="K96">
            <v>11.1111111111111</v>
          </cell>
          <cell r="L96">
            <v>22.2222222222222</v>
          </cell>
          <cell r="M96">
            <v>11.1111111111111</v>
          </cell>
          <cell r="N96">
            <v>11.1111111111111</v>
          </cell>
          <cell r="O96">
            <v>11.1111111111111</v>
          </cell>
          <cell r="P96">
            <v>22.2222222222222</v>
          </cell>
          <cell r="Q96">
            <v>88.8888888888889</v>
          </cell>
          <cell r="R96">
            <v>11.1111111111111</v>
          </cell>
          <cell r="S96">
            <v>76.3739362912959</v>
          </cell>
          <cell r="T96">
            <v>23.6260637087041</v>
          </cell>
          <cell r="U96">
            <v>8.40191796524608</v>
          </cell>
          <cell r="V96">
            <v>69.0850074773207</v>
          </cell>
          <cell r="W96">
            <v>30.9149925226793</v>
          </cell>
          <cell r="X96">
            <v>3.7216967667528</v>
          </cell>
          <cell r="Y96">
            <v>100</v>
          </cell>
          <cell r="Z96">
            <v>13.1588753030917</v>
          </cell>
          <cell r="AA96">
            <v>68.8104778845226</v>
          </cell>
          <cell r="AB96">
            <v>31.1895221154774</v>
          </cell>
          <cell r="AC96">
            <v>6.30351398991967</v>
          </cell>
          <cell r="AD96">
            <v>77.0283566063003</v>
          </cell>
          <cell r="AE96">
            <v>22.9716433936997</v>
          </cell>
          <cell r="AF96">
            <v>3.04116115129781</v>
          </cell>
          <cell r="AG96">
            <v>78.710182817825</v>
          </cell>
          <cell r="AH96">
            <v>21.289817182175</v>
          </cell>
          <cell r="AI96">
            <v>7.18611568649321</v>
          </cell>
          <cell r="AJ96">
            <v>58.6451950377858</v>
          </cell>
          <cell r="AK96">
            <v>41.3548049622142</v>
          </cell>
          <cell r="AL96">
            <v>10.839851711531</v>
          </cell>
          <cell r="AM96">
            <v>43.8862401915969</v>
          </cell>
          <cell r="AN96">
            <v>9.47007183931985</v>
          </cell>
          <cell r="AO96">
            <v>46.6436879690832</v>
          </cell>
          <cell r="AP96">
            <v>2.04185821139093</v>
          </cell>
          <cell r="AQ96">
            <v>56.2081671804829</v>
          </cell>
          <cell r="AR96">
            <v>9.73823109376306</v>
          </cell>
          <cell r="AS96">
            <v>34.053601725754</v>
          </cell>
          <cell r="AT96">
            <v>5.39322355976532</v>
          </cell>
          <cell r="AU96">
            <v>24.3347440949966</v>
          </cell>
          <cell r="AV96">
            <v>73.2634874823377</v>
          </cell>
          <cell r="AW96">
            <v>2.4017684226657</v>
          </cell>
          <cell r="AX96">
            <v>57.2956739152894</v>
          </cell>
          <cell r="AY96">
            <v>58.856982682014</v>
          </cell>
          <cell r="AZ96">
            <v>14.4065048003237</v>
          </cell>
          <cell r="BA96">
            <v>26.7365125176623</v>
          </cell>
          <cell r="BB96">
            <v>44.4444444444444</v>
          </cell>
          <cell r="BC96">
            <v>55.5555555555556</v>
          </cell>
          <cell r="BD96">
            <v>100</v>
          </cell>
          <cell r="BE96">
            <v>84.5956878389876</v>
          </cell>
          <cell r="BF96">
            <v>0</v>
          </cell>
          <cell r="BG96">
            <v>15.4043121610124</v>
          </cell>
          <cell r="BH96">
            <v>92.6180779984896</v>
          </cell>
          <cell r="BI96">
            <v>63.4155082348078</v>
          </cell>
          <cell r="BJ96">
            <v>0</v>
          </cell>
          <cell r="BK96">
            <v>36.5844917651922</v>
          </cell>
          <cell r="BL96">
            <v>41.9781965345595</v>
          </cell>
          <cell r="BM96">
            <v>68.9746215994894</v>
          </cell>
          <cell r="BN96">
            <v>9.84519879633076</v>
          </cell>
          <cell r="BO96">
            <v>21.1801796041798</v>
          </cell>
          <cell r="BP96">
            <v>65.3088887002733</v>
          </cell>
          <cell r="BQ96">
            <v>37.5</v>
          </cell>
          <cell r="BR96">
            <v>50</v>
          </cell>
          <cell r="BS96">
            <v>12.5</v>
          </cell>
          <cell r="BT96">
            <v>1892.90002441406</v>
          </cell>
          <cell r="BU96">
            <v>22.2222222222222</v>
          </cell>
          <cell r="BV96">
            <v>11.1111111111111</v>
          </cell>
          <cell r="BW96">
            <v>11.1111111111111</v>
          </cell>
          <cell r="BX96">
            <v>120</v>
          </cell>
        </row>
        <row r="97">
          <cell r="D97" t="str">
            <v>C2930</v>
          </cell>
          <cell r="E97">
            <v>4</v>
          </cell>
          <cell r="F97">
            <v>22.2222222222222</v>
          </cell>
          <cell r="G97">
            <v>77.7777777777778</v>
          </cell>
          <cell r="H97">
            <v>12.5</v>
          </cell>
          <cell r="I97">
            <v>62.5</v>
          </cell>
          <cell r="J97">
            <v>25</v>
          </cell>
          <cell r="K97">
            <v>12.5</v>
          </cell>
          <cell r="L97">
            <v>25</v>
          </cell>
          <cell r="M97">
            <v>12.5</v>
          </cell>
          <cell r="N97">
            <v>12.5</v>
          </cell>
          <cell r="O97">
            <v>12.5</v>
          </cell>
          <cell r="P97">
            <v>25</v>
          </cell>
          <cell r="Q97">
            <v>88.8888888888889</v>
          </cell>
          <cell r="R97">
            <v>11.1111111111111</v>
          </cell>
          <cell r="S97">
            <v>76.3739362912959</v>
          </cell>
          <cell r="T97">
            <v>23.6260637087041</v>
          </cell>
          <cell r="U97">
            <v>8.40191796524608</v>
          </cell>
          <cell r="V97">
            <v>69.0850074773207</v>
          </cell>
          <cell r="W97">
            <v>30.9149925226793</v>
          </cell>
          <cell r="X97">
            <v>3.7216967667528</v>
          </cell>
          <cell r="Y97">
            <v>100</v>
          </cell>
          <cell r="Z97">
            <v>13.1588753030917</v>
          </cell>
          <cell r="AA97">
            <v>68.8104778845225</v>
          </cell>
          <cell r="AB97">
            <v>31.1895221154774</v>
          </cell>
          <cell r="AC97">
            <v>6.30351398991967</v>
          </cell>
          <cell r="AD97">
            <v>77.0283566063003</v>
          </cell>
          <cell r="AE97">
            <v>22.9716433936997</v>
          </cell>
          <cell r="AF97">
            <v>3.04116115129781</v>
          </cell>
          <cell r="AG97">
            <v>78.710182817825</v>
          </cell>
          <cell r="AH97">
            <v>21.289817182175</v>
          </cell>
          <cell r="AI97">
            <v>7.18611568649321</v>
          </cell>
          <cell r="AJ97">
            <v>58.6451950377858</v>
          </cell>
          <cell r="AK97">
            <v>41.3548049622142</v>
          </cell>
          <cell r="AL97">
            <v>10.839851711531</v>
          </cell>
          <cell r="AM97">
            <v>43.8862401915969</v>
          </cell>
          <cell r="AN97">
            <v>9.47007183931985</v>
          </cell>
          <cell r="AO97">
            <v>46.6436879690832</v>
          </cell>
          <cell r="AP97">
            <v>2.04185821139093</v>
          </cell>
          <cell r="AQ97">
            <v>56.2081671804829</v>
          </cell>
          <cell r="AR97">
            <v>9.73823109376306</v>
          </cell>
          <cell r="AS97">
            <v>34.053601725754</v>
          </cell>
          <cell r="AT97">
            <v>5.39322355976532</v>
          </cell>
          <cell r="AU97">
            <v>24.3347440949966</v>
          </cell>
          <cell r="AV97">
            <v>73.2634874823377</v>
          </cell>
          <cell r="AW97">
            <v>2.4017684226657</v>
          </cell>
          <cell r="AX97">
            <v>57.2956739152894</v>
          </cell>
          <cell r="AY97">
            <v>58.856982682014</v>
          </cell>
          <cell r="AZ97">
            <v>14.4065048003237</v>
          </cell>
          <cell r="BA97">
            <v>26.7365125176623</v>
          </cell>
          <cell r="BB97">
            <v>44.4444444444444</v>
          </cell>
          <cell r="BC97">
            <v>55.5555555555556</v>
          </cell>
          <cell r="BD97">
            <v>100</v>
          </cell>
          <cell r="BE97">
            <v>84.5956878389876</v>
          </cell>
          <cell r="BF97">
            <v>0</v>
          </cell>
          <cell r="BG97">
            <v>15.4043121610124</v>
          </cell>
          <cell r="BH97">
            <v>92.6180779984896</v>
          </cell>
          <cell r="BI97">
            <v>63.4155082348078</v>
          </cell>
          <cell r="BJ97">
            <v>0</v>
          </cell>
          <cell r="BK97">
            <v>36.5844917651922</v>
          </cell>
          <cell r="BL97">
            <v>41.9781965345595</v>
          </cell>
          <cell r="BM97">
            <v>68.9746215994894</v>
          </cell>
          <cell r="BN97">
            <v>9.84519879633076</v>
          </cell>
          <cell r="BO97">
            <v>21.1801796041798</v>
          </cell>
          <cell r="BP97">
            <v>65.3088887002733</v>
          </cell>
          <cell r="BQ97">
            <v>37.5</v>
          </cell>
          <cell r="BR97">
            <v>50</v>
          </cell>
          <cell r="BS97">
            <v>12.5</v>
          </cell>
          <cell r="BT97">
            <v>1892.90002441406</v>
          </cell>
          <cell r="BU97">
            <v>66.6666666666666</v>
          </cell>
          <cell r="BV97">
            <v>33.3333333333333</v>
          </cell>
          <cell r="BW97">
            <v>33.3333333333333</v>
          </cell>
          <cell r="BX97">
            <v>120</v>
          </cell>
        </row>
        <row r="98">
          <cell r="D98" t="str">
            <v>C30</v>
          </cell>
          <cell r="E98">
            <v>2</v>
          </cell>
          <cell r="F98">
            <v>50</v>
          </cell>
          <cell r="G98">
            <v>50</v>
          </cell>
          <cell r="H98">
            <v>50</v>
          </cell>
          <cell r="I98">
            <v>25</v>
          </cell>
          <cell r="J98">
            <v>50</v>
          </cell>
          <cell r="K98">
            <v>25</v>
          </cell>
          <cell r="L98">
            <v>25</v>
          </cell>
          <cell r="M98">
            <v>25</v>
          </cell>
          <cell r="N98">
            <v>50</v>
          </cell>
          <cell r="O98">
            <v>25</v>
          </cell>
          <cell r="P98">
            <v>100</v>
          </cell>
          <cell r="Q98">
            <v>-17.0763163192381</v>
          </cell>
          <cell r="R98">
            <v>100</v>
          </cell>
          <cell r="S98">
            <v>-18.6149898611425</v>
          </cell>
          <cell r="T98">
            <v>100</v>
          </cell>
          <cell r="U98">
            <v>-6.42103697831903</v>
          </cell>
          <cell r="V98">
            <v>32.9108587797468</v>
          </cell>
          <cell r="W98">
            <v>7.19230627019386</v>
          </cell>
          <cell r="X98">
            <v>59.8968349500594</v>
          </cell>
          <cell r="Y98">
            <v>-8.81869436290024</v>
          </cell>
          <cell r="Z98">
            <v>100</v>
          </cell>
          <cell r="AA98">
            <v>-18.5750680728299</v>
          </cell>
          <cell r="AB98">
            <v>100</v>
          </cell>
          <cell r="AC98">
            <v>-9.30781596943139</v>
          </cell>
          <cell r="AD98">
            <v>33.0915694051669</v>
          </cell>
          <cell r="AE98">
            <v>66.9084305948331</v>
          </cell>
          <cell r="AF98">
            <v>-10.8780011979787</v>
          </cell>
          <cell r="AG98">
            <v>100</v>
          </cell>
          <cell r="AH98">
            <v>-18.2878835932808</v>
          </cell>
          <cell r="AI98">
            <v>100</v>
          </cell>
          <cell r="AJ98">
            <v>-9.34246983046149</v>
          </cell>
          <cell r="AK98">
            <v>61.2209552551456</v>
          </cell>
          <cell r="AL98">
            <v>30.7222364351472</v>
          </cell>
          <cell r="AM98">
            <v>8.05680830970721</v>
          </cell>
          <cell r="AN98">
            <v>77.6983072339996</v>
          </cell>
          <cell r="AO98">
            <v>30.7222364351472</v>
          </cell>
          <cell r="AP98">
            <v>8.05680830970721</v>
          </cell>
          <cell r="AQ98">
            <v>61.2209552551456</v>
          </cell>
          <cell r="AR98">
            <v>50</v>
          </cell>
          <cell r="AS98">
            <v>50</v>
          </cell>
          <cell r="AT98">
            <v>100</v>
          </cell>
          <cell r="AU98">
            <v>100</v>
          </cell>
          <cell r="AV98">
            <v>-15</v>
          </cell>
          <cell r="AW98">
            <v>100</v>
          </cell>
          <cell r="AX98">
            <v>-10</v>
          </cell>
          <cell r="AY98">
            <v>100</v>
          </cell>
          <cell r="AZ98">
            <v>-13</v>
          </cell>
          <cell r="BA98">
            <v>33.3333333333333</v>
          </cell>
          <cell r="BB98">
            <v>66.6666666666666</v>
          </cell>
          <cell r="BC98">
            <v>2200</v>
          </cell>
          <cell r="BD98">
            <v>25</v>
          </cell>
        </row>
        <row r="99">
          <cell r="D99" t="str">
            <v>C300</v>
          </cell>
          <cell r="E99">
            <v>3</v>
          </cell>
          <cell r="F99">
            <v>50</v>
          </cell>
          <cell r="G99">
            <v>50</v>
          </cell>
          <cell r="H99">
            <v>50</v>
          </cell>
          <cell r="I99">
            <v>25</v>
          </cell>
          <cell r="J99">
            <v>50</v>
          </cell>
          <cell r="K99">
            <v>25</v>
          </cell>
          <cell r="L99">
            <v>25</v>
          </cell>
          <cell r="M99">
            <v>25</v>
          </cell>
          <cell r="N99">
            <v>50</v>
          </cell>
          <cell r="O99">
            <v>25</v>
          </cell>
          <cell r="P99">
            <v>100</v>
          </cell>
          <cell r="Q99">
            <v>-17.0763163192381</v>
          </cell>
          <cell r="R99">
            <v>100</v>
          </cell>
          <cell r="S99">
            <v>-18.6149898611425</v>
          </cell>
          <cell r="T99">
            <v>100</v>
          </cell>
          <cell r="U99">
            <v>-6.42103697831903</v>
          </cell>
          <cell r="V99">
            <v>32.9108587797468</v>
          </cell>
          <cell r="W99">
            <v>7.19230627019386</v>
          </cell>
          <cell r="X99">
            <v>59.8968349500594</v>
          </cell>
          <cell r="Y99">
            <v>-8.81869436290024</v>
          </cell>
          <cell r="Z99">
            <v>100</v>
          </cell>
          <cell r="AA99">
            <v>-18.5750680728299</v>
          </cell>
          <cell r="AB99">
            <v>100</v>
          </cell>
          <cell r="AC99">
            <v>-9.30781596943139</v>
          </cell>
          <cell r="AD99">
            <v>33.0915694051669</v>
          </cell>
          <cell r="AE99">
            <v>66.9084305948331</v>
          </cell>
          <cell r="AF99">
            <v>-10.8780011979787</v>
          </cell>
          <cell r="AG99">
            <v>100</v>
          </cell>
          <cell r="AH99">
            <v>-18.2878835932808</v>
          </cell>
          <cell r="AI99">
            <v>100</v>
          </cell>
          <cell r="AJ99">
            <v>-9.34246983046149</v>
          </cell>
          <cell r="AK99">
            <v>61.2209552551456</v>
          </cell>
          <cell r="AL99">
            <v>30.7222364351472</v>
          </cell>
          <cell r="AM99">
            <v>8.05680830970721</v>
          </cell>
          <cell r="AN99">
            <v>77.6983072339996</v>
          </cell>
          <cell r="AO99">
            <v>30.7222364351472</v>
          </cell>
          <cell r="AP99">
            <v>8.05680830970721</v>
          </cell>
          <cell r="AQ99">
            <v>61.2209552551456</v>
          </cell>
          <cell r="AR99">
            <v>50</v>
          </cell>
          <cell r="AS99">
            <v>50</v>
          </cell>
          <cell r="AT99">
            <v>100</v>
          </cell>
          <cell r="AU99">
            <v>100</v>
          </cell>
          <cell r="AV99">
            <v>-15</v>
          </cell>
          <cell r="AW99">
            <v>100</v>
          </cell>
          <cell r="AX99">
            <v>-10</v>
          </cell>
          <cell r="AY99">
            <v>100</v>
          </cell>
          <cell r="AZ99">
            <v>-13</v>
          </cell>
          <cell r="BA99">
            <v>33.3333333333333</v>
          </cell>
          <cell r="BB99">
            <v>66.6666666666666</v>
          </cell>
          <cell r="BC99">
            <v>2200</v>
          </cell>
          <cell r="BD99">
            <v>25</v>
          </cell>
        </row>
        <row r="100">
          <cell r="D100" t="str">
            <v>C3000</v>
          </cell>
          <cell r="E100">
            <v>4</v>
          </cell>
          <cell r="F100">
            <v>50</v>
          </cell>
          <cell r="G100">
            <v>50</v>
          </cell>
          <cell r="H100">
            <v>50</v>
          </cell>
          <cell r="I100">
            <v>25</v>
          </cell>
          <cell r="J100">
            <v>50</v>
          </cell>
          <cell r="K100">
            <v>25</v>
          </cell>
          <cell r="L100">
            <v>25</v>
          </cell>
          <cell r="M100">
            <v>25</v>
          </cell>
          <cell r="N100">
            <v>50</v>
          </cell>
          <cell r="O100">
            <v>25</v>
          </cell>
          <cell r="P100">
            <v>100</v>
          </cell>
          <cell r="Q100">
            <v>-17.0763163192381</v>
          </cell>
          <cell r="R100">
            <v>100</v>
          </cell>
          <cell r="S100">
            <v>-18.6149898611425</v>
          </cell>
          <cell r="T100">
            <v>100</v>
          </cell>
          <cell r="U100">
            <v>-6.42103697831903</v>
          </cell>
          <cell r="V100">
            <v>32.9108587797468</v>
          </cell>
          <cell r="W100">
            <v>7.19230627019386</v>
          </cell>
          <cell r="X100">
            <v>59.8968349500594</v>
          </cell>
          <cell r="Y100">
            <v>-8.81869436290024</v>
          </cell>
          <cell r="Z100">
            <v>100</v>
          </cell>
          <cell r="AA100">
            <v>-18.5750680728299</v>
          </cell>
          <cell r="AB100">
            <v>100</v>
          </cell>
          <cell r="AC100">
            <v>-9.30781596943139</v>
          </cell>
          <cell r="AD100">
            <v>33.0915694051669</v>
          </cell>
          <cell r="AE100">
            <v>66.9084305948331</v>
          </cell>
          <cell r="AF100">
            <v>-10.8780011979787</v>
          </cell>
          <cell r="AG100">
            <v>100</v>
          </cell>
          <cell r="AH100">
            <v>-18.2878835932808</v>
          </cell>
          <cell r="AI100">
            <v>100</v>
          </cell>
          <cell r="AJ100">
            <v>-9.34246983046149</v>
          </cell>
          <cell r="AK100">
            <v>61.2209552551456</v>
          </cell>
          <cell r="AL100">
            <v>30.7222364351472</v>
          </cell>
          <cell r="AM100">
            <v>8.05680830970721</v>
          </cell>
          <cell r="AN100">
            <v>77.6983072339996</v>
          </cell>
          <cell r="AO100">
            <v>30.7222364351472</v>
          </cell>
          <cell r="AP100">
            <v>8.05680830970721</v>
          </cell>
          <cell r="AQ100">
            <v>61.2209552551456</v>
          </cell>
          <cell r="AR100">
            <v>50</v>
          </cell>
          <cell r="AS100">
            <v>50</v>
          </cell>
          <cell r="AT100">
            <v>100</v>
          </cell>
          <cell r="AU100">
            <v>100</v>
          </cell>
          <cell r="AV100">
            <v>-15</v>
          </cell>
          <cell r="AW100">
            <v>100</v>
          </cell>
          <cell r="AX100">
            <v>-10</v>
          </cell>
          <cell r="AY100">
            <v>100</v>
          </cell>
          <cell r="AZ100">
            <v>-13</v>
          </cell>
          <cell r="BA100">
            <v>33.3333333333333</v>
          </cell>
          <cell r="BB100">
            <v>66.6666666666666</v>
          </cell>
          <cell r="BC100">
            <v>2200</v>
          </cell>
          <cell r="BD100">
            <v>100</v>
          </cell>
        </row>
        <row r="101">
          <cell r="D101" t="str">
            <v>C32</v>
          </cell>
          <cell r="E101">
            <v>2</v>
          </cell>
          <cell r="F101">
            <v>100</v>
          </cell>
          <cell r="G101">
            <v>33.3333333333333</v>
          </cell>
          <cell r="H101">
            <v>33.3333333333333</v>
          </cell>
          <cell r="I101">
            <v>33.3333333333333</v>
          </cell>
          <cell r="J101">
            <v>33.3333333333333</v>
          </cell>
          <cell r="K101">
            <v>33.3333333333333</v>
          </cell>
          <cell r="L101">
            <v>66.6666666666666</v>
          </cell>
          <cell r="M101">
            <v>33.3333333333333</v>
          </cell>
          <cell r="N101">
            <v>66.0241875443832</v>
          </cell>
          <cell r="O101">
            <v>14.9550917704715</v>
          </cell>
          <cell r="P101">
            <v>19.0207206851454</v>
          </cell>
          <cell r="Q101">
            <v>-14.1607357161864</v>
          </cell>
          <cell r="R101">
            <v>60.0495630333104</v>
          </cell>
          <cell r="S101">
            <v>17.5849349265085</v>
          </cell>
          <cell r="T101">
            <v>22.3655020401811</v>
          </cell>
          <cell r="U101">
            <v>-3.11892355784054</v>
          </cell>
          <cell r="V101">
            <v>72.8623619720044</v>
          </cell>
          <cell r="W101">
            <v>27.1376380279956</v>
          </cell>
          <cell r="X101">
            <v>-1.7695496900784</v>
          </cell>
          <cell r="Y101">
            <v>100</v>
          </cell>
          <cell r="Z101">
            <v>7.95284629994018</v>
          </cell>
          <cell r="AA101">
            <v>76.9064680919483</v>
          </cell>
          <cell r="AB101">
            <v>23.0935319080517</v>
          </cell>
          <cell r="AC101">
            <v>-0.727606604171469</v>
          </cell>
          <cell r="AD101">
            <v>100</v>
          </cell>
          <cell r="AE101">
            <v>6.65649767962189</v>
          </cell>
          <cell r="AF101">
            <v>78.2191413416641</v>
          </cell>
          <cell r="AG101">
            <v>21.7808586583359</v>
          </cell>
          <cell r="AH101">
            <v>-2.8239104085117</v>
          </cell>
          <cell r="AI101">
            <v>78.2191413416641</v>
          </cell>
          <cell r="AJ101">
            <v>21.7808586583359</v>
          </cell>
          <cell r="AK101">
            <v>-5.72527660119893</v>
          </cell>
          <cell r="AL101">
            <v>78.2191413416641</v>
          </cell>
          <cell r="AM101">
            <v>21.7808586583359</v>
          </cell>
          <cell r="AN101">
            <v>2.74482899625756</v>
          </cell>
          <cell r="AO101">
            <v>100</v>
          </cell>
          <cell r="AP101">
            <v>87.8767685946599</v>
          </cell>
          <cell r="AQ101">
            <v>100</v>
          </cell>
          <cell r="AR101">
            <v>66.6666666666666</v>
          </cell>
          <cell r="AS101">
            <v>33.3333333333333</v>
          </cell>
          <cell r="AT101">
            <v>66.6666666666666</v>
          </cell>
          <cell r="AU101">
            <v>33.3333333333333</v>
          </cell>
          <cell r="AV101">
            <v>100</v>
          </cell>
          <cell r="AW101">
            <v>0</v>
          </cell>
          <cell r="AX101">
            <v>44.670820117807</v>
          </cell>
          <cell r="AY101">
            <v>100</v>
          </cell>
          <cell r="AZ101">
            <v>0</v>
          </cell>
          <cell r="BA101">
            <v>17.4542365201631</v>
          </cell>
          <cell r="BB101">
            <v>100</v>
          </cell>
          <cell r="BC101">
            <v>0</v>
          </cell>
          <cell r="BD101">
            <v>22.8333333333333</v>
          </cell>
          <cell r="BE101">
            <v>66.6666666666666</v>
          </cell>
          <cell r="BF101">
            <v>33.3333333333333</v>
          </cell>
          <cell r="BG101">
            <v>6500</v>
          </cell>
          <cell r="BH101">
            <v>33.3333333333333</v>
          </cell>
          <cell r="BI101">
            <v>33.3333333333333</v>
          </cell>
          <cell r="BJ101">
            <v>33.3333333333333</v>
          </cell>
          <cell r="BK101">
            <v>33.3333333333333</v>
          </cell>
        </row>
        <row r="102">
          <cell r="D102" t="str">
            <v>C320</v>
          </cell>
          <cell r="E102">
            <v>3</v>
          </cell>
          <cell r="F102">
            <v>100</v>
          </cell>
          <cell r="G102">
            <v>33.3333333333333</v>
          </cell>
          <cell r="H102">
            <v>33.3333333333333</v>
          </cell>
          <cell r="I102">
            <v>33.3333333333333</v>
          </cell>
          <cell r="J102">
            <v>33.3333333333333</v>
          </cell>
          <cell r="K102">
            <v>33.3333333333333</v>
          </cell>
          <cell r="L102">
            <v>66.6666666666666</v>
          </cell>
          <cell r="M102">
            <v>33.3333333333333</v>
          </cell>
          <cell r="N102">
            <v>66.0241875443832</v>
          </cell>
          <cell r="O102">
            <v>14.9550917704715</v>
          </cell>
          <cell r="P102">
            <v>19.0207206851454</v>
          </cell>
          <cell r="Q102">
            <v>-14.1607357161864</v>
          </cell>
          <cell r="R102">
            <v>60.0495630333104</v>
          </cell>
          <cell r="S102">
            <v>17.5849349265085</v>
          </cell>
          <cell r="T102">
            <v>22.3655020401811</v>
          </cell>
          <cell r="U102">
            <v>-3.11892355784054</v>
          </cell>
          <cell r="V102">
            <v>72.8623619720044</v>
          </cell>
          <cell r="W102">
            <v>27.1376380279956</v>
          </cell>
          <cell r="X102">
            <v>-1.7695496900784</v>
          </cell>
          <cell r="Y102">
            <v>100</v>
          </cell>
          <cell r="Z102">
            <v>7.95284629994018</v>
          </cell>
          <cell r="AA102">
            <v>76.9064680919483</v>
          </cell>
          <cell r="AB102">
            <v>23.0935319080517</v>
          </cell>
          <cell r="AC102">
            <v>-0.727606604171469</v>
          </cell>
          <cell r="AD102">
            <v>100</v>
          </cell>
          <cell r="AE102">
            <v>6.65649767962189</v>
          </cell>
          <cell r="AF102">
            <v>78.2191413416641</v>
          </cell>
          <cell r="AG102">
            <v>21.7808586583359</v>
          </cell>
          <cell r="AH102">
            <v>-2.8239104085117</v>
          </cell>
          <cell r="AI102">
            <v>78.2191413416641</v>
          </cell>
          <cell r="AJ102">
            <v>21.7808586583359</v>
          </cell>
          <cell r="AK102">
            <v>-5.72527660119893</v>
          </cell>
          <cell r="AL102">
            <v>78.2191413416641</v>
          </cell>
          <cell r="AM102">
            <v>21.7808586583359</v>
          </cell>
          <cell r="AN102">
            <v>2.74482899625756</v>
          </cell>
          <cell r="AO102">
            <v>100</v>
          </cell>
          <cell r="AP102">
            <v>87.8767685946599</v>
          </cell>
          <cell r="AQ102">
            <v>100</v>
          </cell>
          <cell r="AR102">
            <v>66.6666666666666</v>
          </cell>
          <cell r="AS102">
            <v>33.3333333333333</v>
          </cell>
          <cell r="AT102">
            <v>66.6666666666666</v>
          </cell>
          <cell r="AU102">
            <v>33.3333333333333</v>
          </cell>
          <cell r="AV102">
            <v>100</v>
          </cell>
          <cell r="AW102">
            <v>0</v>
          </cell>
          <cell r="AX102">
            <v>44.670820117807</v>
          </cell>
          <cell r="AY102">
            <v>100</v>
          </cell>
          <cell r="AZ102">
            <v>0</v>
          </cell>
          <cell r="BA102">
            <v>17.4542365201631</v>
          </cell>
          <cell r="BB102">
            <v>100</v>
          </cell>
          <cell r="BC102">
            <v>0</v>
          </cell>
          <cell r="BD102">
            <v>22.8333333333333</v>
          </cell>
          <cell r="BE102">
            <v>66.6666666666666</v>
          </cell>
          <cell r="BF102">
            <v>33.3333333333333</v>
          </cell>
          <cell r="BG102">
            <v>6500</v>
          </cell>
          <cell r="BH102">
            <v>33.3333333333333</v>
          </cell>
          <cell r="BI102">
            <v>33.3333333333333</v>
          </cell>
          <cell r="BJ102">
            <v>33.3333333333333</v>
          </cell>
          <cell r="BK102">
            <v>33.3333333333333</v>
          </cell>
        </row>
        <row r="103">
          <cell r="D103" t="str">
            <v>C3200</v>
          </cell>
          <cell r="E103">
            <v>4</v>
          </cell>
          <cell r="F103">
            <v>100</v>
          </cell>
          <cell r="G103">
            <v>33.3333333333333</v>
          </cell>
          <cell r="H103">
            <v>33.3333333333333</v>
          </cell>
          <cell r="I103">
            <v>33.3333333333333</v>
          </cell>
          <cell r="J103">
            <v>33.3333333333333</v>
          </cell>
          <cell r="K103">
            <v>33.3333333333333</v>
          </cell>
          <cell r="L103">
            <v>66.6666666666666</v>
          </cell>
          <cell r="M103">
            <v>33.3333333333333</v>
          </cell>
          <cell r="N103">
            <v>66.0241875443832</v>
          </cell>
          <cell r="O103">
            <v>14.9550917704715</v>
          </cell>
          <cell r="P103">
            <v>19.0207206851454</v>
          </cell>
          <cell r="Q103">
            <v>-14.1607357161864</v>
          </cell>
          <cell r="R103">
            <v>60.0495630333104</v>
          </cell>
          <cell r="S103">
            <v>17.5849349265085</v>
          </cell>
          <cell r="T103">
            <v>22.3655020401811</v>
          </cell>
          <cell r="U103">
            <v>-3.11892355784054</v>
          </cell>
          <cell r="V103">
            <v>72.8623619720044</v>
          </cell>
          <cell r="W103">
            <v>27.1376380279956</v>
          </cell>
          <cell r="X103">
            <v>-1.7695496900784</v>
          </cell>
          <cell r="Y103">
            <v>100</v>
          </cell>
          <cell r="Z103">
            <v>7.95284629994018</v>
          </cell>
          <cell r="AA103">
            <v>76.9064680919483</v>
          </cell>
          <cell r="AB103">
            <v>23.0935319080517</v>
          </cell>
          <cell r="AC103">
            <v>-0.727606604171469</v>
          </cell>
          <cell r="AD103">
            <v>100</v>
          </cell>
          <cell r="AE103">
            <v>6.65649767962189</v>
          </cell>
          <cell r="AF103">
            <v>78.2191413416641</v>
          </cell>
          <cell r="AG103">
            <v>21.7808586583359</v>
          </cell>
          <cell r="AH103">
            <v>-2.8239104085117</v>
          </cell>
          <cell r="AI103">
            <v>78.2191413416641</v>
          </cell>
          <cell r="AJ103">
            <v>21.7808586583359</v>
          </cell>
          <cell r="AK103">
            <v>-5.72527660119893</v>
          </cell>
          <cell r="AL103">
            <v>78.2191413416641</v>
          </cell>
          <cell r="AM103">
            <v>21.7808586583359</v>
          </cell>
          <cell r="AN103">
            <v>2.74482899625756</v>
          </cell>
          <cell r="AO103">
            <v>100</v>
          </cell>
          <cell r="AP103">
            <v>87.8767685946599</v>
          </cell>
          <cell r="AQ103">
            <v>100</v>
          </cell>
          <cell r="AR103">
            <v>66.6666666666666</v>
          </cell>
          <cell r="AS103">
            <v>33.3333333333333</v>
          </cell>
          <cell r="AT103">
            <v>66.6666666666666</v>
          </cell>
          <cell r="AU103">
            <v>33.3333333333333</v>
          </cell>
          <cell r="AV103">
            <v>100</v>
          </cell>
          <cell r="AW103">
            <v>0</v>
          </cell>
          <cell r="AX103">
            <v>44.670820117807</v>
          </cell>
          <cell r="AY103">
            <v>100</v>
          </cell>
          <cell r="AZ103">
            <v>0</v>
          </cell>
          <cell r="BA103">
            <v>17.4542365201631</v>
          </cell>
          <cell r="BB103">
            <v>100</v>
          </cell>
          <cell r="BC103">
            <v>0</v>
          </cell>
          <cell r="BD103">
            <v>22.8333333333333</v>
          </cell>
          <cell r="BE103">
            <v>66.6666666666666</v>
          </cell>
          <cell r="BF103">
            <v>33.3333333333333</v>
          </cell>
          <cell r="BG103">
            <v>6500</v>
          </cell>
          <cell r="BH103">
            <v>50</v>
          </cell>
          <cell r="BI103">
            <v>50</v>
          </cell>
          <cell r="BJ103">
            <v>50</v>
          </cell>
          <cell r="BK103">
            <v>50</v>
          </cell>
        </row>
        <row r="104">
          <cell r="D104" t="str">
            <v>C33</v>
          </cell>
          <cell r="E104">
            <v>2</v>
          </cell>
          <cell r="F104">
            <v>100</v>
          </cell>
          <cell r="G104">
            <v>100</v>
          </cell>
          <cell r="H104">
            <v>100</v>
          </cell>
          <cell r="I104">
            <v>100</v>
          </cell>
          <cell r="J104">
            <v>100</v>
          </cell>
          <cell r="K104">
            <v>100</v>
          </cell>
          <cell r="L104">
            <v>-16.6299991607666</v>
          </cell>
          <cell r="M104">
            <v>100</v>
          </cell>
          <cell r="N104">
            <v>-17.9599990844727</v>
          </cell>
          <cell r="O104">
            <v>100</v>
          </cell>
          <cell r="P104">
            <v>-31.2999992370606</v>
          </cell>
          <cell r="Q104">
            <v>100</v>
          </cell>
          <cell r="R104">
            <v>-16.2600002288818</v>
          </cell>
          <cell r="S104">
            <v>100</v>
          </cell>
          <cell r="T104">
            <v>-18.3600006103516</v>
          </cell>
          <cell r="U104">
            <v>100</v>
          </cell>
          <cell r="V104">
            <v>-21.4200000762939</v>
          </cell>
          <cell r="W104">
            <v>100</v>
          </cell>
          <cell r="X104">
            <v>-16.2600002288818</v>
          </cell>
          <cell r="Y104">
            <v>100</v>
          </cell>
          <cell r="Z104">
            <v>-18.3600006103516</v>
          </cell>
          <cell r="AA104">
            <v>100</v>
          </cell>
          <cell r="AB104">
            <v>-21.4200000762939</v>
          </cell>
          <cell r="AC104">
            <v>100</v>
          </cell>
          <cell r="AD104">
            <v>90</v>
          </cell>
          <cell r="AE104">
            <v>100</v>
          </cell>
          <cell r="AF104">
            <v>100</v>
          </cell>
          <cell r="AG104">
            <v>100</v>
          </cell>
          <cell r="AH104">
            <v>100</v>
          </cell>
        </row>
        <row r="105">
          <cell r="D105" t="str">
            <v>C330</v>
          </cell>
          <cell r="E105">
            <v>3</v>
          </cell>
          <cell r="F105">
            <v>100</v>
          </cell>
          <cell r="G105">
            <v>100</v>
          </cell>
          <cell r="H105">
            <v>100</v>
          </cell>
          <cell r="I105">
            <v>100</v>
          </cell>
          <cell r="J105">
            <v>100</v>
          </cell>
          <cell r="K105">
            <v>100</v>
          </cell>
          <cell r="L105">
            <v>-16.6299991607666</v>
          </cell>
          <cell r="M105">
            <v>100</v>
          </cell>
          <cell r="N105">
            <v>-17.9599990844727</v>
          </cell>
          <cell r="O105">
            <v>100</v>
          </cell>
          <cell r="P105">
            <v>-31.2999992370606</v>
          </cell>
          <cell r="Q105">
            <v>100</v>
          </cell>
          <cell r="R105">
            <v>-16.2600002288818</v>
          </cell>
          <cell r="S105">
            <v>100</v>
          </cell>
          <cell r="T105">
            <v>-18.3600006103516</v>
          </cell>
          <cell r="U105">
            <v>100</v>
          </cell>
          <cell r="V105">
            <v>-21.4200000762939</v>
          </cell>
          <cell r="W105">
            <v>100</v>
          </cell>
          <cell r="X105">
            <v>-16.2600002288818</v>
          </cell>
          <cell r="Y105">
            <v>100</v>
          </cell>
          <cell r="Z105">
            <v>-18.3600006103516</v>
          </cell>
          <cell r="AA105">
            <v>100</v>
          </cell>
          <cell r="AB105">
            <v>-21.4200000762939</v>
          </cell>
          <cell r="AC105">
            <v>100</v>
          </cell>
          <cell r="AD105">
            <v>90</v>
          </cell>
          <cell r="AE105">
            <v>100</v>
          </cell>
          <cell r="AF105">
            <v>100</v>
          </cell>
          <cell r="AG105">
            <v>100</v>
          </cell>
          <cell r="AH105">
            <v>100</v>
          </cell>
        </row>
        <row r="106">
          <cell r="D106" t="str">
            <v>C3300</v>
          </cell>
          <cell r="E106">
            <v>4</v>
          </cell>
          <cell r="F106">
            <v>100</v>
          </cell>
          <cell r="G106">
            <v>100</v>
          </cell>
          <cell r="H106">
            <v>100</v>
          </cell>
          <cell r="I106">
            <v>100</v>
          </cell>
          <cell r="J106">
            <v>100</v>
          </cell>
          <cell r="K106">
            <v>100</v>
          </cell>
          <cell r="L106">
            <v>-16.6299991607666</v>
          </cell>
          <cell r="M106">
            <v>100</v>
          </cell>
          <cell r="N106">
            <v>-17.9599990844727</v>
          </cell>
          <cell r="O106">
            <v>100</v>
          </cell>
          <cell r="P106">
            <v>-31.2999992370606</v>
          </cell>
          <cell r="Q106">
            <v>100</v>
          </cell>
          <cell r="R106">
            <v>-16.2600002288818</v>
          </cell>
          <cell r="S106">
            <v>100</v>
          </cell>
          <cell r="T106">
            <v>-18.3600006103516</v>
          </cell>
          <cell r="U106">
            <v>100</v>
          </cell>
          <cell r="V106">
            <v>-21.4200000762939</v>
          </cell>
          <cell r="W106">
            <v>100</v>
          </cell>
          <cell r="X106">
            <v>-16.2600002288818</v>
          </cell>
          <cell r="Y106">
            <v>100</v>
          </cell>
          <cell r="Z106">
            <v>-18.3600006103516</v>
          </cell>
          <cell r="AA106">
            <v>100</v>
          </cell>
          <cell r="AB106">
            <v>-21.4200000762939</v>
          </cell>
          <cell r="AC106">
            <v>100</v>
          </cell>
          <cell r="AD106">
            <v>90</v>
          </cell>
          <cell r="AE106">
            <v>100</v>
          </cell>
          <cell r="AF106">
            <v>100</v>
          </cell>
          <cell r="AG106">
            <v>100</v>
          </cell>
          <cell r="AH106">
            <v>100</v>
          </cell>
        </row>
        <row r="107">
          <cell r="D107" t="str">
            <v>SIN RESPUESTA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16">
          <cell r="F116" t="str">
            <v>Pregunta</v>
          </cell>
          <cell r="G116" t="str">
            <v>Componente</v>
          </cell>
        </row>
        <row r="117">
          <cell r="F117" t="str">
            <v>01. Nombre del Encuestado</v>
          </cell>
          <cell r="G117" t="str">
            <v>02. Cargo</v>
          </cell>
          <cell r="H117" t="str">
            <v>03. Ciudad</v>
          </cell>
          <cell r="I117" t="str">
            <v>04. Indique si tiene alguna inquietud o sugerencia con respecto a la EOIC o algún cambio en los datos de su empresa</v>
          </cell>
          <cell r="J117" t="str">
            <v>05. ¿Cómo ve la situación general de su empresa?</v>
          </cell>
          <cell r="K117" t="str">
            <v>06. ¿Cuáles son los principales problemas de su empresa?</v>
          </cell>
          <cell r="L117" t="str">
            <v>06.1. ¿Cuáles son los principales problemas de su empresa?</v>
          </cell>
          <cell r="M117" t="str">
            <v>07. ¿Cómo percibe el futuro próximo (6 meses) de su empresa con respecto a la situación actual?</v>
          </cell>
          <cell r="N117" t="str">
            <v>08. La producción en UNIDADES en el mes de MARZO/2017 con respecto a MARZO/2016:</v>
          </cell>
          <cell r="O117" t="str">
            <v>08.1. Porcentaje:</v>
          </cell>
          <cell r="P117" t="str">
            <v>09. La producción en UNIDADES en el periodo ENERO-MARZO/2017 con respecto a ENERO-MARZO/2016:</v>
          </cell>
          <cell r="Q117" t="str">
            <v>09.1. Porcentaje:</v>
          </cell>
          <cell r="R117" t="str">
            <v>10. La producción VALORADA en millones de pesos en el periodo ENERO-MARZO/2017 con respecto a ENERO-MARZO/2016:</v>
          </cell>
          <cell r="S117" t="str">
            <v>10.1. Porcentaje:</v>
          </cell>
          <cell r="T117" t="str">
            <v>11. Las VENTAS TOTALES en UNIDADES en el mes de MARZO/2017 con respecto a MARZO/2016 (Incluye ventas al mercado nacional y/o exportaciones si tiene al exterior):</v>
          </cell>
          <cell r="U117" t="str">
            <v>11.1. Porcentaje:</v>
          </cell>
          <cell r="V117" t="str">
            <v>12. Las VENTAS TOTALES en UNIDADES en el periodo ENERO-MARZO/2017 con respecto a ENERO- MARZO/2016 (Incluye ventas al mercado nacional y/o exportaciones si tiene en el exterior):</v>
          </cell>
          <cell r="W117" t="str">
            <v>12.1. Porcentaje:</v>
          </cell>
          <cell r="X117" t="str">
            <v>13. Las VENTAS TOTALES (Exportaciones+Ventas Nacionales) valoradas en millones de pesos en el periodo ENERO-MARZO/2017 con respecto a ENERO-MARZO/2016:</v>
          </cell>
          <cell r="Y117" t="str">
            <v>13.1. Porcentaje:</v>
          </cell>
          <cell r="Z117" t="str">
            <v>14. Las VENTAS para el MERCADO COLOMBIANO en UNIDADES en el mes de MARZO/2017 con respecto a MARZO/2016:</v>
          </cell>
          <cell r="AA117" t="str">
            <v>14.1. Porcentaje:</v>
          </cell>
          <cell r="AB117" t="str">
            <v>15. Las VENTAS para el MERCADO COLOMBIANO en UNIDADES en el periodo ENERO-MARZO/2017 con respecto a ENERO-MARZO/2016:</v>
          </cell>
          <cell r="AC117" t="str">
            <v>15.1. Porcentaje:</v>
          </cell>
          <cell r="AD117" t="str">
            <v>16. Las VENTAS para el MERCADO NACIONAL valoradas en MILLONES DE PESOS en el periodo ENERO-MARZO/2017 con respecto a ENERO-MARZO/2016:</v>
          </cell>
          <cell r="AE117" t="str">
            <v>16.1. Porcentaje:</v>
          </cell>
          <cell r="AF117" t="str">
            <v>17. El nivel de inventario de productos terminados finalizó en MARZO/2017:</v>
          </cell>
          <cell r="AG117" t="str">
            <v>18. ¿Cuál fue el porcentaje de utilización de la capacidad instalada en el mes de MARZO/2017?</v>
          </cell>
          <cell r="AH117" t="str">
            <v>19. El volumen de pedidos para los próximos meses lo califica:</v>
          </cell>
          <cell r="AI117" t="str">
            <v>20. Durante el periodo ENERO-MARZO/2017  frente a igual periodo de 2016, el margen operacional de su empresa:</v>
          </cell>
          <cell r="AJ117" t="str">
            <v>21. ¿Su empresa exporta?</v>
          </cell>
          <cell r="AK117" t="str">
            <v>21.1. Las EXPORTACIONES en UNIDADES en el mes de MARZO/2017 frente a MARZO/2016 :</v>
          </cell>
          <cell r="AL117" t="str">
            <v>21.1.1. Porcentaje:</v>
          </cell>
          <cell r="AM117" t="str">
            <v>21.2. Las EXPORTACIONES en UNIDADES en el periodo de ENERO- MARZO/2017 frente a ENERO-MARZO/2016:</v>
          </cell>
          <cell r="AN117" t="str">
            <v>21.2.1. Porcentaje:</v>
          </cell>
          <cell r="AO117" t="str">
            <v>21.3. Las EXPORTACIONES valoradas en DÓLARES en el periodo ENERO-MARZO/2017 con respecto a ENERO-MARZO/2016:
</v>
          </cell>
          <cell r="AP117" t="str">
            <v>21.3.1. Porcentaje:</v>
          </cell>
          <cell r="AQ117" t="str">
            <v>22. ¿La empresa adelanta o tiene previsto desarrollar Proyectos de Inversión productiva en el presente año?</v>
          </cell>
          <cell r="AR117" t="str">
            <v>22.01. Valor Total del Proyecto (Millones de Pesos):</v>
          </cell>
          <cell r="AS117" t="str">
            <v>22.02. Descripción del Proyecto:</v>
          </cell>
          <cell r="AT117" t="str">
            <v>22.03. El objetivo del proyecto es:</v>
          </cell>
          <cell r="AU117" t="str">
            <v>22.03.01. ¿Cuáles?</v>
          </cell>
          <cell r="AV117" t="str">
            <v>22.04. Valor Total del Proyecto (Millones de Pesos):</v>
          </cell>
          <cell r="AW117" t="str">
            <v>22.05. Descripción del Proyecto</v>
          </cell>
        </row>
        <row r="118">
          <cell r="D118" t="str">
            <v>CIIU Rev 4 EOIC</v>
          </cell>
          <cell r="E118" t="str">
            <v>Digitos</v>
          </cell>
          <cell r="F118" t="str">
            <v>Buena</v>
          </cell>
          <cell r="G118" t="str">
            <v>Regular</v>
          </cell>
          <cell r="H118" t="str">
            <v>Mala</v>
          </cell>
          <cell r="I118" t="str">
            <v>Rentabilidad</v>
          </cell>
          <cell r="J118" t="str">
            <v>Materias Primas</v>
          </cell>
          <cell r="K118" t="str">
            <v>Demanda</v>
          </cell>
          <cell r="L118" t="str">
            <v>Competencia</v>
          </cell>
          <cell r="M118" t="str">
            <v>Inseguridad</v>
          </cell>
          <cell r="N118" t="str">
            <v>Capital de Trabajo</v>
          </cell>
          <cell r="O118" t="str">
            <v>Cartera</v>
          </cell>
          <cell r="P118" t="str">
            <v>Contrabando</v>
          </cell>
          <cell r="Q118" t="str">
            <v>Tipo de cambio</v>
          </cell>
          <cell r="R118" t="str">
            <v>Sin problemas</v>
          </cell>
          <cell r="S118" t="str">
            <v>Otros</v>
          </cell>
          <cell r="T118" t="str">
            <v>Transporte terrestre/Costos logísticos</v>
          </cell>
          <cell r="U118" t="str">
            <v>Infraestructura</v>
          </cell>
          <cell r="V118" t="str">
            <v>Problemas de Producción</v>
          </cell>
          <cell r="W118" t="str">
            <v>Factores Climáticos</v>
          </cell>
          <cell r="X118" t="str">
            <v>Situación con Venezuela</v>
          </cell>
          <cell r="Y118" t="str">
            <v>Impuestos</v>
          </cell>
          <cell r="Z118" t="str">
            <v>Mano de obra</v>
          </cell>
          <cell r="AA118" t="str">
            <v>Suministro/Costo de Energía y Gas</v>
          </cell>
          <cell r="AB118" t="str">
            <v>Aranceles</v>
          </cell>
          <cell r="AC118" t="str">
            <v>Legislación</v>
          </cell>
          <cell r="AD118" t="str">
            <v>Acuerdos Comerciales</v>
          </cell>
          <cell r="AE118" t="str">
            <v>Falta de Tecnología</v>
          </cell>
          <cell r="AF118" t="str">
            <v>Implementación de nuevos procesos</v>
          </cell>
          <cell r="AG118" t="str">
            <v>Inestabilidad del Gobierno</v>
          </cell>
          <cell r="AH118" t="str">
            <v>Problemas con proveedores</v>
          </cell>
          <cell r="AI118" t="str">
            <v>Situación Económica Internacional</v>
          </cell>
          <cell r="AJ118" t="str">
            <v>Capacidad Instalada</v>
          </cell>
          <cell r="AK118" t="str">
            <v>Competitividad</v>
          </cell>
          <cell r="AL118" t="str">
            <v>Politica Industrial</v>
          </cell>
          <cell r="AM118" t="str">
            <v>Costos Financieros</v>
          </cell>
          <cell r="AN118" t="str">
            <v>Problemas Administrativos</v>
          </cell>
          <cell r="AO118" t="str">
            <v>Paro</v>
          </cell>
          <cell r="AP118" t="str">
            <v>Trámites</v>
          </cell>
          <cell r="AQ118" t="str">
            <v>Mejor</v>
          </cell>
          <cell r="AR118" t="str">
            <v>Igual</v>
          </cell>
          <cell r="AS118" t="str">
            <v>Peor</v>
          </cell>
          <cell r="AT118" t="str">
            <v>Aumentó</v>
          </cell>
          <cell r="AU118" t="str">
            <v>Permaneció igual</v>
          </cell>
          <cell r="AV118" t="str">
            <v>Disminuyó</v>
          </cell>
          <cell r="AW118" t="str">
            <v>%</v>
          </cell>
          <cell r="AX118" t="str">
            <v>Aumentó</v>
          </cell>
          <cell r="AY118" t="str">
            <v>Permaneció igual</v>
          </cell>
          <cell r="AZ118" t="str">
            <v>Disminuyó</v>
          </cell>
          <cell r="BA118" t="str">
            <v>%</v>
          </cell>
          <cell r="BB118" t="str">
            <v>Aumentó</v>
          </cell>
          <cell r="BC118" t="str">
            <v>Permaneció igual</v>
          </cell>
          <cell r="BD118" t="str">
            <v>Disminuyó</v>
          </cell>
          <cell r="BE118" t="str">
            <v>%</v>
          </cell>
          <cell r="BF118" t="str">
            <v>Aumentó</v>
          </cell>
          <cell r="BG118" t="str">
            <v>Permaneció igual</v>
          </cell>
          <cell r="BH118" t="str">
            <v>Disminuyó</v>
          </cell>
          <cell r="BI118" t="str">
            <v>%</v>
          </cell>
          <cell r="BJ118" t="str">
            <v>Aumentó</v>
          </cell>
          <cell r="BK118" t="str">
            <v>Permaneció igual</v>
          </cell>
          <cell r="BL118" t="str">
            <v>Disminuyó</v>
          </cell>
          <cell r="BM118" t="str">
            <v>%</v>
          </cell>
          <cell r="BN118" t="str">
            <v>Aumentó</v>
          </cell>
          <cell r="BO118" t="str">
            <v>Permaneció igual</v>
          </cell>
          <cell r="BP118" t="str">
            <v>Disminuyó</v>
          </cell>
          <cell r="BQ118" t="str">
            <v>%</v>
          </cell>
          <cell r="BR118" t="str">
            <v>Aumentó</v>
          </cell>
          <cell r="BS118" t="str">
            <v>Permaneció igual</v>
          </cell>
          <cell r="BT118" t="str">
            <v>Disminuyó</v>
          </cell>
          <cell r="BU118" t="str">
            <v>%</v>
          </cell>
          <cell r="BV118" t="str">
            <v>Aumentó</v>
          </cell>
          <cell r="BW118" t="str">
            <v>Permaneció igual</v>
          </cell>
          <cell r="BX118" t="str">
            <v>Disminuyó</v>
          </cell>
          <cell r="BY118" t="str">
            <v>%</v>
          </cell>
          <cell r="BZ118" t="str">
            <v>Aumentó</v>
          </cell>
          <cell r="CA118" t="str">
            <v>Permaneció igual</v>
          </cell>
          <cell r="CB118" t="str">
            <v>Disminuyó</v>
          </cell>
          <cell r="CC118" t="str">
            <v>%</v>
          </cell>
          <cell r="CD118" t="str">
            <v>Alto</v>
          </cell>
          <cell r="CE118" t="str">
            <v>Normal</v>
          </cell>
          <cell r="CF118" t="str">
            <v>Bajo</v>
          </cell>
          <cell r="CG118" t="str">
            <v>Valor</v>
          </cell>
          <cell r="CH118" t="str">
            <v>Alto</v>
          </cell>
          <cell r="CI118" t="str">
            <v>Normal</v>
          </cell>
          <cell r="CJ118" t="str">
            <v>Regular</v>
          </cell>
          <cell r="CK118" t="str">
            <v>Bajo</v>
          </cell>
          <cell r="CL118" t="str">
            <v>Aumentó</v>
          </cell>
          <cell r="CM118" t="str">
            <v>Permaneció igual</v>
          </cell>
          <cell r="CN118" t="str">
            <v>Disminuyó</v>
          </cell>
          <cell r="CO118" t="str">
            <v>Si</v>
          </cell>
          <cell r="CP118" t="str">
            <v>No</v>
          </cell>
          <cell r="CQ118" t="str">
            <v>Aumentó</v>
          </cell>
          <cell r="CR118" t="str">
            <v>Permaneció igual</v>
          </cell>
          <cell r="CS118" t="str">
            <v>Disminuyó</v>
          </cell>
          <cell r="CT118" t="str">
            <v>%</v>
          </cell>
          <cell r="CU118" t="str">
            <v>Aumentó</v>
          </cell>
          <cell r="CV118" t="str">
            <v>Permaneció igual</v>
          </cell>
          <cell r="CW118" t="str">
            <v>Disminuyó</v>
          </cell>
          <cell r="CX118" t="str">
            <v>%</v>
          </cell>
          <cell r="CY118" t="str">
            <v>Aumentó</v>
          </cell>
          <cell r="CZ118" t="str">
            <v>Permaneció igual</v>
          </cell>
          <cell r="DA118" t="str">
            <v>Disminuyó</v>
          </cell>
          <cell r="DB118" t="str">
            <v>%</v>
          </cell>
          <cell r="DC118" t="str">
            <v>Si</v>
          </cell>
          <cell r="DD118" t="str">
            <v>No</v>
          </cell>
          <cell r="DE118" t="str">
            <v>Aplazado</v>
          </cell>
          <cell r="DF118" t="str">
            <v>Valor</v>
          </cell>
          <cell r="DG118" t="str">
            <v>Nueva empresa</v>
          </cell>
          <cell r="DH118" t="str">
            <v>Ensache de planta</v>
          </cell>
          <cell r="DI118" t="str">
            <v>Relocalización de planta</v>
          </cell>
          <cell r="DJ118" t="str">
            <v>Modernización tecnológica</v>
          </cell>
          <cell r="DK118" t="str">
            <v>Innovación</v>
          </cell>
          <cell r="DL118" t="str">
            <v>Inversión en logística</v>
          </cell>
          <cell r="DM118" t="str">
            <v>Diversificación de la producción</v>
          </cell>
          <cell r="DN118" t="str">
            <v>Ampliación de mercado interno</v>
          </cell>
          <cell r="DO118" t="str">
            <v>Ampliación de mercado externo</v>
          </cell>
          <cell r="DP118" t="str">
            <v>Reposición de Equipo</v>
          </cell>
          <cell r="DQ118" t="str">
            <v>Alianzas estratégicas con empresas nacionales o extranjeras</v>
          </cell>
          <cell r="DR118" t="str">
            <v>Otros</v>
          </cell>
          <cell r="DS118" t="str">
            <v>Valor</v>
          </cell>
        </row>
        <row r="119">
          <cell r="D119" t="str">
            <v>C</v>
          </cell>
          <cell r="E119">
            <v>1</v>
          </cell>
          <cell r="F119">
            <v>55.1020408163265</v>
          </cell>
          <cell r="G119">
            <v>38.7755102040816</v>
          </cell>
          <cell r="H119">
            <v>6.12244897959184</v>
          </cell>
          <cell r="I119">
            <v>3.37552742616034</v>
          </cell>
          <cell r="J119">
            <v>17.7215189873418</v>
          </cell>
          <cell r="K119">
            <v>30.379746835443</v>
          </cell>
          <cell r="L119">
            <v>18.5654008438819</v>
          </cell>
          <cell r="M119">
            <v>0.421940928270042</v>
          </cell>
          <cell r="N119">
            <v>7.59493670886076</v>
          </cell>
          <cell r="O119">
            <v>4.64135021097046</v>
          </cell>
          <cell r="P119">
            <v>11.3924050632911</v>
          </cell>
          <cell r="Q119">
            <v>19.4092827004219</v>
          </cell>
          <cell r="R119">
            <v>6.75105485232067</v>
          </cell>
          <cell r="S119">
            <v>12.2362869198312</v>
          </cell>
          <cell r="T119">
            <v>7.17299578059072</v>
          </cell>
          <cell r="U119">
            <v>3.79746835443038</v>
          </cell>
          <cell r="V119">
            <v>2.9535864978903</v>
          </cell>
          <cell r="W119">
            <v>2.10970464135021</v>
          </cell>
          <cell r="X119">
            <v>12.2362869198312</v>
          </cell>
          <cell r="Y119">
            <v>3.79746835443038</v>
          </cell>
          <cell r="Z119">
            <v>3.37552742616034</v>
          </cell>
          <cell r="AA119">
            <v>0.843881856540084</v>
          </cell>
          <cell r="AB119">
            <v>4.21940928270042</v>
          </cell>
          <cell r="AC119">
            <v>0.421940928270042</v>
          </cell>
          <cell r="AD119">
            <v>1.26582278481013</v>
          </cell>
          <cell r="AE119">
            <v>0.421940928270042</v>
          </cell>
          <cell r="AF119">
            <v>0.421940928270042</v>
          </cell>
          <cell r="AG119">
            <v>0.421940928270042</v>
          </cell>
          <cell r="AH119">
            <v>0.843881856540084</v>
          </cell>
          <cell r="AI119">
            <v>2.53164556962025</v>
          </cell>
          <cell r="AJ119">
            <v>7.59493670886076</v>
          </cell>
          <cell r="AK119">
            <v>0.421940928270042</v>
          </cell>
          <cell r="AL119">
            <v>29.7959183673469</v>
          </cell>
          <cell r="AM119">
            <v>62.0408163265306</v>
          </cell>
          <cell r="AN119">
            <v>8.16326530612245</v>
          </cell>
          <cell r="AO119">
            <v>49.5025111759096</v>
          </cell>
          <cell r="AP119">
            <v>4.76972605652715</v>
          </cell>
          <cell r="AQ119">
            <v>45.7277627675633</v>
          </cell>
          <cell r="AR119">
            <v>1.98237421634246</v>
          </cell>
          <cell r="AS119">
            <v>45.1574426227166</v>
          </cell>
          <cell r="AT119">
            <v>2.75867852178048</v>
          </cell>
          <cell r="AU119">
            <v>52.0838788555029</v>
          </cell>
          <cell r="AV119">
            <v>-0.899315037951469</v>
          </cell>
          <cell r="AW119">
            <v>51.0156331374575</v>
          </cell>
          <cell r="AX119">
            <v>4.63671806181329</v>
          </cell>
          <cell r="AY119">
            <v>44.3476488007292</v>
          </cell>
          <cell r="AZ119">
            <v>4.59822342082918</v>
          </cell>
          <cell r="BA119">
            <v>51.6045164562812</v>
          </cell>
          <cell r="BB119">
            <v>3.69711040120248</v>
          </cell>
          <cell r="BC119">
            <v>44.6983731425164</v>
          </cell>
          <cell r="BD119">
            <v>0.138253626699589</v>
          </cell>
          <cell r="BE119">
            <v>38.7941713492432</v>
          </cell>
          <cell r="BF119">
            <v>3.28512384796755</v>
          </cell>
          <cell r="BG119">
            <v>57.9207048027893</v>
          </cell>
          <cell r="BH119">
            <v>-1.91453878644659</v>
          </cell>
          <cell r="BI119">
            <v>53.607222088566</v>
          </cell>
          <cell r="BJ119">
            <v>4.98899730008971</v>
          </cell>
          <cell r="BK119">
            <v>41.4037806113443</v>
          </cell>
          <cell r="BL119">
            <v>9.06117203836909</v>
          </cell>
          <cell r="BM119">
            <v>47.1381161527354</v>
          </cell>
          <cell r="BN119">
            <v>3.31871982321487</v>
          </cell>
          <cell r="BO119">
            <v>49.5431640240497</v>
          </cell>
          <cell r="BP119">
            <v>-1.38251336898381</v>
          </cell>
          <cell r="BQ119">
            <v>37.1114007048272</v>
          </cell>
          <cell r="BR119">
            <v>2.86969816243227</v>
          </cell>
          <cell r="BS119">
            <v>60.0189011327406</v>
          </cell>
          <cell r="BT119">
            <v>-2.34457677876412</v>
          </cell>
          <cell r="BU119">
            <v>55.3502360746111</v>
          </cell>
          <cell r="BV119">
            <v>3.72599624806444</v>
          </cell>
          <cell r="BW119">
            <v>40.9237676773244</v>
          </cell>
          <cell r="BX119">
            <v>7.34507999198096</v>
          </cell>
          <cell r="BY119">
            <v>22.0591206037296</v>
          </cell>
          <cell r="BZ119">
            <v>73.9211489049363</v>
          </cell>
          <cell r="CA119">
            <v>4.01973049133409</v>
          </cell>
          <cell r="CB119">
            <v>77.0946667178078</v>
          </cell>
          <cell r="CC119">
            <v>10.6957647037642</v>
          </cell>
          <cell r="CD119">
            <v>71.3245643540117</v>
          </cell>
          <cell r="CE119">
            <v>14.580641303665</v>
          </cell>
          <cell r="CF119">
            <v>3.39902963855902</v>
          </cell>
          <cell r="CG119">
            <v>32.2448979591837</v>
          </cell>
          <cell r="CH119">
            <v>20.4081632653061</v>
          </cell>
          <cell r="CI119">
            <v>47.3469387755102</v>
          </cell>
          <cell r="CJ119">
            <v>73.7068965517241</v>
          </cell>
          <cell r="CK119">
            <v>26.2931034482759</v>
          </cell>
          <cell r="CL119">
            <v>59.3380067316694</v>
          </cell>
          <cell r="CM119">
            <v>3.98224244986981</v>
          </cell>
          <cell r="CN119">
            <v>36.6797508184608</v>
          </cell>
          <cell r="CO119">
            <v>7.72660157030362</v>
          </cell>
          <cell r="CP119">
            <v>58.0445024662174</v>
          </cell>
          <cell r="CQ119">
            <v>3.63680988599594</v>
          </cell>
          <cell r="CR119">
            <v>38.3186876477866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29.9073679490105</v>
          </cell>
          <cell r="CX119">
            <v>43.1472081218274</v>
          </cell>
          <cell r="CY119">
            <v>47.2081218274112</v>
          </cell>
          <cell r="CZ119">
            <v>9.64467005076142</v>
          </cell>
          <cell r="DA119">
            <v>41114819373.78</v>
          </cell>
          <cell r="DB119">
            <v>25</v>
          </cell>
          <cell r="DC119">
            <v>10</v>
          </cell>
          <cell r="DD119">
            <v>56.25</v>
          </cell>
          <cell r="DE119">
            <v>33.75</v>
          </cell>
          <cell r="DF119">
            <v>17.5</v>
          </cell>
          <cell r="DG119">
            <v>25</v>
          </cell>
          <cell r="DH119">
            <v>21.25</v>
          </cell>
          <cell r="DI119">
            <v>13.75</v>
          </cell>
          <cell r="DJ119">
            <v>21.25</v>
          </cell>
          <cell r="DK119">
            <v>3.75</v>
          </cell>
          <cell r="DL119">
            <v>12.5</v>
          </cell>
          <cell r="DM119">
            <v>4522547881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 CON Y SIN REFINERIA"/>
      <sheetName val="INVENT CON Y SIN REFINERIA"/>
      <sheetName val="Sheet"/>
    </sheetNames>
    <sheetDataSet>
      <sheetData sheetId="0">
        <row r="46">
          <cell r="D46">
            <v>-1.1966297256934313</v>
          </cell>
          <cell r="E46">
            <v>-1.7207359480600082</v>
          </cell>
          <cell r="F46">
            <v>-1.905280532777529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B1">
      <pane ySplit="7" topLeftCell="A8" activePane="bottomLeft" state="frozen"/>
      <selection pane="topLeft" activeCell="A1" sqref="A1:IV16384"/>
      <selection pane="bottomLeft" activeCell="C8" sqref="C8"/>
    </sheetView>
  </sheetViews>
  <sheetFormatPr defaultColWidth="8.421875" defaultRowHeight="12.75"/>
  <cols>
    <col min="1" max="1" width="7.8515625" style="18" hidden="1" customWidth="1"/>
    <col min="2" max="2" width="4.14062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421875" style="1" customWidth="1"/>
    <col min="7" max="7" width="5.00390625" style="1" customWidth="1"/>
    <col min="8" max="16384" width="8.421875" style="1" customWidth="1"/>
  </cols>
  <sheetData>
    <row r="1" spans="4:7" ht="15.75">
      <c r="D1" s="3" t="s">
        <v>0</v>
      </c>
      <c r="E1" s="4"/>
      <c r="F1" s="4"/>
      <c r="G1" s="4"/>
    </row>
    <row r="2" spans="3:7" ht="15.75">
      <c r="C2" s="2" t="s">
        <v>25</v>
      </c>
      <c r="D2" s="5" t="s">
        <v>1</v>
      </c>
      <c r="E2" s="4"/>
      <c r="F2" s="4"/>
      <c r="G2" s="4"/>
    </row>
    <row r="3" spans="3:7" ht="15.75">
      <c r="C3" s="2" t="s">
        <v>26</v>
      </c>
      <c r="D3" s="122" t="s">
        <v>98</v>
      </c>
      <c r="E3" s="4"/>
      <c r="F3" s="4"/>
      <c r="G3" s="4"/>
    </row>
    <row r="4" spans="3:7" ht="15.75">
      <c r="C4" s="6" t="s">
        <v>24</v>
      </c>
      <c r="D4" s="123" t="s">
        <v>97</v>
      </c>
      <c r="E4" s="4"/>
      <c r="F4" s="4"/>
      <c r="G4" s="4"/>
    </row>
    <row r="5" spans="3:7" ht="15.75">
      <c r="C5" s="7"/>
      <c r="D5" s="3" t="s">
        <v>2</v>
      </c>
      <c r="E5" s="4"/>
      <c r="F5" s="4"/>
      <c r="G5" s="4"/>
    </row>
    <row r="6" ht="16.5" thickBot="1"/>
    <row r="7" spans="1:7" s="13" customFormat="1" ht="69" customHeight="1" thickBot="1">
      <c r="A7" s="19"/>
      <c r="C7" s="95" t="s">
        <v>3</v>
      </c>
      <c r="D7" s="14" t="s">
        <v>4</v>
      </c>
      <c r="E7" s="15" t="s">
        <v>87</v>
      </c>
      <c r="F7" s="16" t="s">
        <v>88</v>
      </c>
      <c r="G7" s="97"/>
    </row>
    <row r="8" spans="1:7" ht="15.75">
      <c r="A8" s="78" t="s">
        <v>66</v>
      </c>
      <c r="B8" s="17"/>
      <c r="C8" s="21" t="s">
        <v>85</v>
      </c>
      <c r="D8" s="108">
        <f>_xlfn.IFERROR(VLOOKUP($A8,'[1]Marzo'!#REF!,57,0)," ")</f>
        <v>-13.9622621977266</v>
      </c>
      <c r="E8" s="108">
        <f>_xlfn.IFERROR(VLOOKUP($A8,'[1]Marzo'!#REF!,69,0)," ")</f>
        <v>-12.694103538864</v>
      </c>
      <c r="F8" s="108">
        <f>_xlfn.IFERROR(VLOOKUP($A8,'[1]Marzo'!#REF!,81,0)," ")</f>
        <v>-12.7149179268774</v>
      </c>
      <c r="G8" s="98"/>
    </row>
    <row r="9" spans="1:7" ht="15.75">
      <c r="A9" s="78" t="s">
        <v>67</v>
      </c>
      <c r="B9" s="17"/>
      <c r="C9" s="21" t="s">
        <v>77</v>
      </c>
      <c r="D9" s="108">
        <f>_xlfn.IFERROR(VLOOKUP($A9,'[1]Marzo'!#REF!,57,0)," ")</f>
        <v>-3.78369253547488</v>
      </c>
      <c r="E9" s="108">
        <f>_xlfn.IFERROR(VLOOKUP($A9,'[1]Marzo'!#REF!,69,0)," ")</f>
        <v>-11.9398460170691</v>
      </c>
      <c r="F9" s="108">
        <f>_xlfn.IFERROR(VLOOKUP($A9,'[1]Marzo'!#REF!,81,0)," ")</f>
        <v>-16.6360263074223</v>
      </c>
      <c r="G9" s="98"/>
    </row>
    <row r="10" spans="1:7" ht="15.75">
      <c r="A10" s="78" t="s">
        <v>68</v>
      </c>
      <c r="B10" s="17"/>
      <c r="C10" s="21" t="s">
        <v>78</v>
      </c>
      <c r="D10" s="108">
        <f>_xlfn.IFERROR(VLOOKUP($A10,'[1]Marzo'!#REF!,57,0)," ")</f>
        <v>5.32391433644425</v>
      </c>
      <c r="E10" s="108">
        <f>_xlfn.IFERROR(VLOOKUP($A10,'[1]Marzo'!#REF!,69,0)," ")</f>
        <v>4.25499141241541</v>
      </c>
      <c r="F10" s="108">
        <f>_xlfn.IFERROR(VLOOKUP($A10,'[1]Marzo'!#REF!,81,0)," ")</f>
        <v>2.24531596980646</v>
      </c>
      <c r="G10" s="98"/>
    </row>
    <row r="11" spans="1:7" ht="15.75">
      <c r="A11" s="78" t="s">
        <v>69</v>
      </c>
      <c r="B11" s="9"/>
      <c r="C11" s="21" t="s">
        <v>79</v>
      </c>
      <c r="D11" s="108">
        <f>_xlfn.IFERROR(VLOOKUP($A11,'[1]Marzo'!#REF!,57,0)," ")</f>
        <v>11.0388784904687</v>
      </c>
      <c r="E11" s="108">
        <f>_xlfn.IFERROR(VLOOKUP($A11,'[1]Marzo'!#REF!,69,0)," ")</f>
        <v>7.31258134379364</v>
      </c>
      <c r="F11" s="108">
        <f>_xlfn.IFERROR(VLOOKUP($A11,'[1]Marzo'!#REF!,81,0)," ")</f>
        <v>-4.63807414747378</v>
      </c>
      <c r="G11" s="98"/>
    </row>
    <row r="12" spans="1:7" ht="15.75">
      <c r="A12" s="79" t="s">
        <v>70</v>
      </c>
      <c r="B12" s="9"/>
      <c r="C12" s="21" t="s">
        <v>80</v>
      </c>
      <c r="D12" s="108">
        <f>_xlfn.IFERROR(VLOOKUP($A12,'[1]Marzo'!#REF!,57,0)," ")</f>
        <v>-5.0324280195994</v>
      </c>
      <c r="E12" s="108">
        <f>_xlfn.IFERROR(VLOOKUP($A12,'[1]Marzo'!#REF!,69,0)," ")</f>
        <v>-4.75938273439469</v>
      </c>
      <c r="F12" s="108">
        <f>_xlfn.IFERROR(VLOOKUP($A12,'[1]Marzo'!#REF!,81,0)," ")</f>
        <v>6.83820450192657</v>
      </c>
      <c r="G12" s="98"/>
    </row>
    <row r="13" spans="1:7" ht="15.75">
      <c r="A13" s="79" t="s">
        <v>71</v>
      </c>
      <c r="B13" s="9"/>
      <c r="C13" s="21" t="s">
        <v>86</v>
      </c>
      <c r="D13" s="108">
        <f>_xlfn.IFERROR(VLOOKUP($A13,'[1]Marzo'!#REF!,57,0)," ")</f>
        <v>5.40167177915892</v>
      </c>
      <c r="E13" s="108">
        <f>_xlfn.IFERROR(VLOOKUP($A13,'[1]Marzo'!#REF!,69,0)," ")</f>
        <v>3.49883067613613</v>
      </c>
      <c r="F13" s="108">
        <f>_xlfn.IFERROR(VLOOKUP($A13,'[1]Marzo'!#REF!,81,0)," ")</f>
        <v>2.8324672267826</v>
      </c>
      <c r="G13" s="98"/>
    </row>
    <row r="14" spans="1:7" ht="15.75">
      <c r="A14" s="79" t="s">
        <v>72</v>
      </c>
      <c r="B14" s="9"/>
      <c r="C14" s="21" t="s">
        <v>81</v>
      </c>
      <c r="D14" s="108">
        <f>_xlfn.IFERROR(VLOOKUP($A14,'[1]Marzo'!#REF!,57,0)," ")</f>
        <v>0.165577271000795</v>
      </c>
      <c r="E14" s="108">
        <f>_xlfn.IFERROR(VLOOKUP($A14,'[1]Marzo'!#REF!,69,0)," ")</f>
        <v>2.53391303565185</v>
      </c>
      <c r="F14" s="108">
        <f>_xlfn.IFERROR(VLOOKUP($A14,'[1]Marzo'!#REF!,81,0)," ")</f>
        <v>2.93263273476146</v>
      </c>
      <c r="G14" s="98"/>
    </row>
    <row r="15" spans="1:7" ht="15.75">
      <c r="A15" s="79" t="s">
        <v>73</v>
      </c>
      <c r="B15" s="9"/>
      <c r="C15" s="21" t="s">
        <v>82</v>
      </c>
      <c r="D15" s="108">
        <f>_xlfn.IFERROR(VLOOKUP($A15,'[1]Marzo'!#REF!,57,0)," ")</f>
        <v>-2.75310986813063</v>
      </c>
      <c r="E15" s="108">
        <f>_xlfn.IFERROR(VLOOKUP($A15,'[1]Marzo'!#REF!,69,0)," ")</f>
        <v>-1.06185346546386</v>
      </c>
      <c r="F15" s="108">
        <f>_xlfn.IFERROR(VLOOKUP($A15,'[1]Marzo'!#REF!,81,0)," ")</f>
        <v>-3.5686497140975</v>
      </c>
      <c r="G15" s="98"/>
    </row>
    <row r="16" spans="1:7" ht="15.75">
      <c r="A16" s="79" t="s">
        <v>74</v>
      </c>
      <c r="B16" s="9"/>
      <c r="C16" s="21" t="s">
        <v>83</v>
      </c>
      <c r="D16" s="108">
        <f>_xlfn.IFERROR(VLOOKUP($A16,'[1]Marzo'!#REF!,57,0)," ")</f>
        <v>3.7216967667528</v>
      </c>
      <c r="E16" s="108">
        <f>_xlfn.IFERROR(VLOOKUP($A16,'[1]Marzo'!#REF!,69,0)," ")</f>
        <v>3.04116115129781</v>
      </c>
      <c r="F16" s="108">
        <f>_xlfn.IFERROR(VLOOKUP($A16,'[1]Marzo'!#REF!,81,0)," ")</f>
        <v>2.04185821139093</v>
      </c>
      <c r="G16" s="98"/>
    </row>
    <row r="17" spans="1:7" ht="16.5" thickBot="1">
      <c r="A17" s="78" t="s">
        <v>75</v>
      </c>
      <c r="B17" s="9"/>
      <c r="C17" s="21" t="s">
        <v>84</v>
      </c>
      <c r="D17" s="108">
        <f>_xlfn.IFERROR(VLOOKUP($A17,'[1]Marzo'!#REF!,57,0)," ")</f>
        <v>-18.6149898611425</v>
      </c>
      <c r="E17" s="108">
        <f>_xlfn.IFERROR(VLOOKUP($A17,'[1]Marzo'!#REF!,69,0)," ")</f>
        <v>-18.5750680728299</v>
      </c>
      <c r="F17" s="108">
        <f>_xlfn.IFERROR(VLOOKUP($A17,'[1]Marzo'!#REF!,81,0)," ")</f>
        <v>-18.2878835932808</v>
      </c>
      <c r="G17" s="98"/>
    </row>
    <row r="18" spans="1:7" ht="19.5" thickBot="1">
      <c r="A18" s="20" t="s">
        <v>76</v>
      </c>
      <c r="B18" s="9"/>
      <c r="C18" s="115" t="s">
        <v>94</v>
      </c>
      <c r="D18" s="111">
        <f>_xlfn.IFERROR(VLOOKUP($A18,'[1]Marzo'!#REF!,57,0)," ")</f>
        <v>0.0166867068243271</v>
      </c>
      <c r="E18" s="111">
        <f>_xlfn.IFERROR(VLOOKUP($A18,'[1]Marzo'!#REF!,69,0)," ")</f>
        <v>-0.713997976275167</v>
      </c>
      <c r="F18" s="111">
        <f>_xlfn.IFERROR(VLOOKUP($A18,'[1]Marzo'!#REF!,81,0)," ")</f>
        <v>-2.18086188815698</v>
      </c>
      <c r="G18" s="98"/>
    </row>
    <row r="19" spans="1:7" ht="19.5" thickBot="1">
      <c r="A19" s="20"/>
      <c r="B19" s="9"/>
      <c r="C19" s="114" t="s">
        <v>93</v>
      </c>
      <c r="D19" s="112">
        <f>'[2]VARIACION CON Y SIN REFINERIA'!$D$46</f>
        <v>-1.1966297256934313</v>
      </c>
      <c r="E19" s="112">
        <f>'[2]VARIACION CON Y SIN REFINERIA'!$E$46</f>
        <v>-1.7207359480600082</v>
      </c>
      <c r="F19" s="113">
        <f>'[2]VARIACION CON Y SIN REFINERIA'!$F$46</f>
        <v>-1.905280532777529</v>
      </c>
      <c r="G19" s="98"/>
    </row>
    <row r="20" spans="1:7" ht="12.75" customHeight="1">
      <c r="A20" s="20"/>
      <c r="B20" s="9"/>
      <c r="C20" s="109"/>
      <c r="D20" s="110"/>
      <c r="E20" s="110"/>
      <c r="F20" s="110"/>
      <c r="G20" s="98"/>
    </row>
    <row r="21" spans="3:7" ht="15.75">
      <c r="C21" s="11" t="s">
        <v>91</v>
      </c>
      <c r="D21" s="12"/>
      <c r="E21" s="12"/>
      <c r="F21" s="12"/>
      <c r="G21" s="12"/>
    </row>
    <row r="22" spans="3:7" ht="15.75">
      <c r="C22" s="11" t="s">
        <v>89</v>
      </c>
      <c r="D22" s="12"/>
      <c r="E22" s="12"/>
      <c r="F22" s="12"/>
      <c r="G22" s="12"/>
    </row>
    <row r="23" spans="1:7" s="100" customFormat="1" ht="15.75">
      <c r="A23" s="99"/>
      <c r="B23" s="101"/>
      <c r="C23" s="11" t="s">
        <v>90</v>
      </c>
      <c r="D23"/>
      <c r="E23"/>
      <c r="F23"/>
      <c r="G23" s="102"/>
    </row>
    <row r="24" spans="1:6" s="100" customFormat="1" ht="15.75">
      <c r="A24" s="96"/>
      <c r="C24"/>
      <c r="D24"/>
      <c r="E24"/>
      <c r="F24"/>
    </row>
  </sheetData>
  <sheetProtection/>
  <printOptions horizontalCentered="1" verticalCentered="1"/>
  <pageMargins left="0.4724409448818898" right="0.1968503937007874" top="0.2755905511811024" bottom="0.4330708661417323" header="0" footer="0"/>
  <pageSetup fitToHeight="1" fitToWidth="1" horizontalDpi="600" verticalDpi="600" orientation="portrait" scale="6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pane xSplit="3" ySplit="6" topLeftCell="D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7" sqref="C7"/>
    </sheetView>
  </sheetViews>
  <sheetFormatPr defaultColWidth="8.421875" defaultRowHeight="12.75"/>
  <cols>
    <col min="1" max="1" width="7.00390625" style="1" hidden="1" customWidth="1"/>
    <col min="2" max="2" width="4.57421875" style="1" customWidth="1"/>
    <col min="3" max="3" width="45.7109375" style="1" customWidth="1"/>
    <col min="4" max="4" width="15.00390625" style="1" customWidth="1"/>
    <col min="5" max="5" width="12.57421875" style="1" customWidth="1"/>
    <col min="6" max="6" width="12.8515625" style="23" customWidth="1"/>
    <col min="7" max="7" width="16.57421875" style="1" customWidth="1"/>
    <col min="8" max="8" width="11.140625" style="1" customWidth="1"/>
    <col min="9" max="10" width="12.00390625" style="1" customWidth="1"/>
    <col min="11" max="11" width="12.00390625" style="23" customWidth="1"/>
    <col min="12" max="16384" width="8.421875" style="1" customWidth="1"/>
  </cols>
  <sheetData>
    <row r="1" spans="3:11" ht="15.75">
      <c r="C1" s="6" t="s">
        <v>25</v>
      </c>
      <c r="D1" s="3"/>
      <c r="F1" s="6" t="s">
        <v>0</v>
      </c>
      <c r="G1" s="4"/>
      <c r="H1" s="4"/>
      <c r="I1" s="4"/>
      <c r="J1" s="4"/>
      <c r="K1" s="33"/>
    </row>
    <row r="2" spans="3:11" ht="15.75">
      <c r="C2" s="2" t="s">
        <v>23</v>
      </c>
      <c r="D2" s="5"/>
      <c r="F2" s="2" t="s">
        <v>99</v>
      </c>
      <c r="G2" s="4"/>
      <c r="H2" s="4"/>
      <c r="I2" s="4"/>
      <c r="J2" s="4"/>
      <c r="K2" s="34"/>
    </row>
    <row r="3" spans="3:11" ht="15.75">
      <c r="C3" s="6" t="s">
        <v>24</v>
      </c>
      <c r="D3" s="5"/>
      <c r="F3" s="6" t="s">
        <v>2</v>
      </c>
      <c r="G3" s="4"/>
      <c r="H3" s="4"/>
      <c r="I3" s="4"/>
      <c r="J3" s="4"/>
      <c r="K3" s="33"/>
    </row>
    <row r="4" spans="6:11" ht="16.5" thickBot="1">
      <c r="F4" s="35"/>
      <c r="G4" s="4"/>
      <c r="H4" s="4"/>
      <c r="I4" s="4"/>
      <c r="J4" s="4"/>
      <c r="K4" s="35"/>
    </row>
    <row r="5" spans="3:11" s="19" customFormat="1" ht="45" customHeight="1">
      <c r="C5" s="124" t="s">
        <v>3</v>
      </c>
      <c r="D5" s="85" t="s">
        <v>34</v>
      </c>
      <c r="E5" s="86"/>
      <c r="F5" s="87"/>
      <c r="G5" s="88" t="s">
        <v>35</v>
      </c>
      <c r="H5" s="89" t="s">
        <v>36</v>
      </c>
      <c r="I5" s="86"/>
      <c r="J5" s="86"/>
      <c r="K5" s="90"/>
    </row>
    <row r="6" spans="3:11" s="18" customFormat="1" ht="16.5" thickBot="1">
      <c r="C6" s="125"/>
      <c r="D6" s="91" t="s">
        <v>8</v>
      </c>
      <c r="E6" s="91" t="s">
        <v>9</v>
      </c>
      <c r="F6" s="92" t="s">
        <v>10</v>
      </c>
      <c r="G6" s="93" t="s">
        <v>11</v>
      </c>
      <c r="H6" s="91" t="s">
        <v>8</v>
      </c>
      <c r="I6" s="91" t="s">
        <v>9</v>
      </c>
      <c r="J6" s="91" t="s">
        <v>12</v>
      </c>
      <c r="K6" s="94" t="s">
        <v>10</v>
      </c>
    </row>
    <row r="7" spans="1:11" ht="15.75">
      <c r="A7" s="78" t="s">
        <v>66</v>
      </c>
      <c r="B7" s="17"/>
      <c r="C7" s="21" t="s">
        <v>85</v>
      </c>
      <c r="D7" s="26">
        <f>_xlfn.IFERROR(VLOOKUP($A7,'[1]Marzo'!$D$3:$EC$400,86,0)," ")</f>
        <v>29.6296311275782</v>
      </c>
      <c r="E7" s="26">
        <f>_xlfn.IFERROR(VLOOKUP($A7,'[1]Marzo'!$D$3:$EC$400,87,0)," ")</f>
        <v>70.3703688724218</v>
      </c>
      <c r="F7" s="26">
        <f>_xlfn.IFERROR(VLOOKUP($A7,'[1]Marzo'!$D$3:$EC$400,88,0)," ")</f>
        <v>0</v>
      </c>
      <c r="G7" s="26">
        <f>_xlfn.IFERROR(VLOOKUP($A7,'[1]Marzo'!$D$3:$EC$400,89,0)," ")</f>
        <v>68.6138003533617</v>
      </c>
      <c r="H7" s="26">
        <f>_xlfn.IFERROR(VLOOKUP($A7,'[1]Marzo'!$D$3:$EC$400,90,0)," ")</f>
        <v>0</v>
      </c>
      <c r="I7" s="26">
        <f>_xlfn.IFERROR(VLOOKUP($A7,'[1]Marzo'!$D$3:$EC$400,91,0)," ")</f>
        <v>70.3703688724218</v>
      </c>
      <c r="J7" s="26">
        <f>_xlfn.IFERROR(VLOOKUP($A7,'[1]Marzo'!$D$3:$EC$400,92,0)," ")</f>
        <v>29.6296311275782</v>
      </c>
      <c r="K7" s="27">
        <f>_xlfn.IFERROR(VLOOKUP($A7,'[1]Marzo'!$D$3:$EC$400,93,0)," ")</f>
        <v>0</v>
      </c>
    </row>
    <row r="8" spans="1:11" ht="15.75">
      <c r="A8" s="78" t="s">
        <v>67</v>
      </c>
      <c r="B8" s="17"/>
      <c r="C8" s="21" t="s">
        <v>77</v>
      </c>
      <c r="D8" s="26">
        <f>_xlfn.IFERROR(VLOOKUP($A8,'[1]Marzo'!$D$3:$EC$400,86,0)," ")</f>
        <v>51.1419712083981</v>
      </c>
      <c r="E8" s="26">
        <f>_xlfn.IFERROR(VLOOKUP($A8,'[1]Marzo'!$D$3:$EC$400,87,0)," ")</f>
        <v>48.8580287916019</v>
      </c>
      <c r="F8" s="26">
        <f>_xlfn.IFERROR(VLOOKUP($A8,'[1]Marzo'!$D$3:$EC$400,88,0)," ")</f>
        <v>0</v>
      </c>
      <c r="G8" s="26">
        <f>_xlfn.IFERROR(VLOOKUP($A8,'[1]Marzo'!$D$3:$EC$400,89,0)," ")</f>
        <v>70.7574476973164</v>
      </c>
      <c r="H8" s="26">
        <f>_xlfn.IFERROR(VLOOKUP($A8,'[1]Marzo'!$D$3:$EC$400,90,0)," ")</f>
        <v>0</v>
      </c>
      <c r="I8" s="26">
        <f>_xlfn.IFERROR(VLOOKUP($A8,'[1]Marzo'!$D$3:$EC$400,91,0)," ")</f>
        <v>69.2368876550112</v>
      </c>
      <c r="J8" s="26">
        <f>_xlfn.IFERROR(VLOOKUP($A8,'[1]Marzo'!$D$3:$EC$400,92,0)," ")</f>
        <v>29.2640752492304</v>
      </c>
      <c r="K8" s="27">
        <f>_xlfn.IFERROR(VLOOKUP($A8,'[1]Marzo'!$D$3:$EC$400,93,0)," ")</f>
        <v>1.49903709575837</v>
      </c>
    </row>
    <row r="9" spans="1:11" ht="15.75">
      <c r="A9" s="78" t="s">
        <v>68</v>
      </c>
      <c r="B9" s="17"/>
      <c r="C9" s="21" t="s">
        <v>78</v>
      </c>
      <c r="D9" s="26">
        <f>_xlfn.IFERROR(VLOOKUP($A9,'[1]Marzo'!$D$3:$EC$400,86,0)," ")</f>
        <v>0</v>
      </c>
      <c r="E9" s="26">
        <f>_xlfn.IFERROR(VLOOKUP($A9,'[1]Marzo'!$D$3:$EC$400,87,0)," ")</f>
        <v>100</v>
      </c>
      <c r="F9" s="26">
        <f>_xlfn.IFERROR(VLOOKUP($A9,'[1]Marzo'!$D$3:$EC$400,88,0)," ")</f>
        <v>0</v>
      </c>
      <c r="G9" s="26">
        <f>_xlfn.IFERROR(VLOOKUP($A9,'[1]Marzo'!$D$3:$EC$400,89,0)," ")</f>
        <v>87.974430606503</v>
      </c>
      <c r="H9" s="26">
        <f>_xlfn.IFERROR(VLOOKUP($A9,'[1]Marzo'!$D$3:$EC$400,90,0)," ")</f>
        <v>0</v>
      </c>
      <c r="I9" s="26">
        <f>_xlfn.IFERROR(VLOOKUP($A9,'[1]Marzo'!$D$3:$EC$400,91,0)," ")</f>
        <v>91.5403624772082</v>
      </c>
      <c r="J9" s="26">
        <f>_xlfn.IFERROR(VLOOKUP($A9,'[1]Marzo'!$D$3:$EC$400,92,0)," ")</f>
        <v>5.72645496509719</v>
      </c>
      <c r="K9" s="27">
        <f>_xlfn.IFERROR(VLOOKUP($A9,'[1]Marzo'!$D$3:$EC$400,93,0)," ")</f>
        <v>2.73318255769457</v>
      </c>
    </row>
    <row r="10" spans="1:11" ht="15.75">
      <c r="A10" s="78" t="s">
        <v>69</v>
      </c>
      <c r="B10" s="9"/>
      <c r="C10" s="21" t="s">
        <v>79</v>
      </c>
      <c r="D10" s="26">
        <f>_xlfn.IFERROR(VLOOKUP($A10,'[1]Marzo'!$D$3:$EC$400,86,0)," ")</f>
        <v>31.8521778316051</v>
      </c>
      <c r="E10" s="26">
        <f>_xlfn.IFERROR(VLOOKUP($A10,'[1]Marzo'!$D$3:$EC$400,87,0)," ")</f>
        <v>68.1478221683949</v>
      </c>
      <c r="F10" s="26">
        <f>_xlfn.IFERROR(VLOOKUP($A10,'[1]Marzo'!$D$3:$EC$400,88,0)," ")</f>
        <v>0</v>
      </c>
      <c r="G10" s="26">
        <f>_xlfn.IFERROR(VLOOKUP($A10,'[1]Marzo'!$D$3:$EC$400,89,0)," ")</f>
        <v>89.3114669210481</v>
      </c>
      <c r="H10" s="26">
        <f>_xlfn.IFERROR(VLOOKUP($A10,'[1]Marzo'!$D$3:$EC$400,90,0)," ")</f>
        <v>66.7942786383986</v>
      </c>
      <c r="I10" s="26">
        <f>_xlfn.IFERROR(VLOOKUP($A10,'[1]Marzo'!$D$3:$EC$400,91,0)," ")</f>
        <v>33.2057213616014</v>
      </c>
      <c r="J10" s="26">
        <f>_xlfn.IFERROR(VLOOKUP($A10,'[1]Marzo'!$D$3:$EC$400,92,0)," ")</f>
        <v>0</v>
      </c>
      <c r="K10" s="27">
        <f>_xlfn.IFERROR(VLOOKUP($A10,'[1]Marzo'!$D$3:$EC$400,93,0)," ")</f>
        <v>0</v>
      </c>
    </row>
    <row r="11" spans="1:11" ht="15.75">
      <c r="A11" s="79" t="s">
        <v>70</v>
      </c>
      <c r="B11" s="9"/>
      <c r="C11" s="21" t="s">
        <v>80</v>
      </c>
      <c r="D11" s="26">
        <f>_xlfn.IFERROR(VLOOKUP($A11,'[1]Marzo'!$D$3:$EC$400,86,0)," ")</f>
        <v>0.990784226517639</v>
      </c>
      <c r="E11" s="26">
        <f>_xlfn.IFERROR(VLOOKUP($A11,'[1]Marzo'!$D$3:$EC$400,87,0)," ")</f>
        <v>99.0092157734824</v>
      </c>
      <c r="F11" s="26">
        <f>_xlfn.IFERROR(VLOOKUP($A11,'[1]Marzo'!$D$3:$EC$400,88,0)," ")</f>
        <v>0</v>
      </c>
      <c r="G11" s="26">
        <f>_xlfn.IFERROR(VLOOKUP($A11,'[1]Marzo'!$D$3:$EC$400,89,0)," ")</f>
        <v>84.6609181282745</v>
      </c>
      <c r="H11" s="26">
        <f>_xlfn.IFERROR(VLOOKUP($A11,'[1]Marzo'!$D$3:$EC$400,90,0)," ")</f>
        <v>0.0654012482244407</v>
      </c>
      <c r="I11" s="26">
        <f>_xlfn.IFERROR(VLOOKUP($A11,'[1]Marzo'!$D$3:$EC$400,91,0)," ")</f>
        <v>90.4942369183128</v>
      </c>
      <c r="J11" s="26">
        <f>_xlfn.IFERROR(VLOOKUP($A11,'[1]Marzo'!$D$3:$EC$400,92,0)," ")</f>
        <v>9.44036183346278</v>
      </c>
      <c r="K11" s="27">
        <f>_xlfn.IFERROR(VLOOKUP($A11,'[1]Marzo'!$D$3:$EC$400,93,0)," ")</f>
        <v>0</v>
      </c>
    </row>
    <row r="12" spans="1:11" ht="15.75">
      <c r="A12" s="79" t="s">
        <v>71</v>
      </c>
      <c r="B12" s="9"/>
      <c r="C12" s="21" t="s">
        <v>86</v>
      </c>
      <c r="D12" s="26">
        <f>_xlfn.IFERROR(VLOOKUP($A12,'[1]Marzo'!$D$3:$EC$400,86,0)," ")</f>
        <v>46.3803032014384</v>
      </c>
      <c r="E12" s="26">
        <f>_xlfn.IFERROR(VLOOKUP($A12,'[1]Marzo'!$D$3:$EC$400,87,0)," ")</f>
        <v>53.6196967985616</v>
      </c>
      <c r="F12" s="26">
        <f>_xlfn.IFERROR(VLOOKUP($A12,'[1]Marzo'!$D$3:$EC$400,88,0)," ")</f>
        <v>0</v>
      </c>
      <c r="G12" s="26">
        <f>_xlfn.IFERROR(VLOOKUP($A12,'[1]Marzo'!$D$3:$EC$400,89,0)," ")</f>
        <v>78.0161343480784</v>
      </c>
      <c r="H12" s="26">
        <f>_xlfn.IFERROR(VLOOKUP($A12,'[1]Marzo'!$D$3:$EC$400,90,0)," ")</f>
        <v>0</v>
      </c>
      <c r="I12" s="26">
        <f>_xlfn.IFERROR(VLOOKUP($A12,'[1]Marzo'!$D$3:$EC$400,91,0)," ")</f>
        <v>81.7853829783847</v>
      </c>
      <c r="J12" s="26">
        <f>_xlfn.IFERROR(VLOOKUP($A12,'[1]Marzo'!$D$3:$EC$400,92,0)," ")</f>
        <v>9.61118697532307</v>
      </c>
      <c r="K12" s="27">
        <f>_xlfn.IFERROR(VLOOKUP($A12,'[1]Marzo'!$D$3:$EC$400,93,0)," ")</f>
        <v>8.60343004629224</v>
      </c>
    </row>
    <row r="13" spans="1:11" ht="15.75">
      <c r="A13" s="79" t="s">
        <v>72</v>
      </c>
      <c r="B13" s="9"/>
      <c r="C13" s="21" t="s">
        <v>81</v>
      </c>
      <c r="D13" s="26">
        <f>_xlfn.IFERROR(VLOOKUP($A13,'[1]Marzo'!$D$3:$EC$400,86,0)," ")</f>
        <v>7.24582066526436</v>
      </c>
      <c r="E13" s="26">
        <f>_xlfn.IFERROR(VLOOKUP($A13,'[1]Marzo'!$D$3:$EC$400,87,0)," ")</f>
        <v>92.7541793347356</v>
      </c>
      <c r="F13" s="26">
        <f>_xlfn.IFERROR(VLOOKUP($A13,'[1]Marzo'!$D$3:$EC$400,88,0)," ")</f>
        <v>0</v>
      </c>
      <c r="G13" s="26">
        <f>_xlfn.IFERROR(VLOOKUP($A13,'[1]Marzo'!$D$3:$EC$400,89,0)," ")</f>
        <v>63.62578054018</v>
      </c>
      <c r="H13" s="26">
        <f>_xlfn.IFERROR(VLOOKUP($A13,'[1]Marzo'!$D$3:$EC$400,90,0)," ")</f>
        <v>0</v>
      </c>
      <c r="I13" s="26">
        <f>_xlfn.IFERROR(VLOOKUP($A13,'[1]Marzo'!$D$3:$EC$400,91,0)," ")</f>
        <v>85.6017698288648</v>
      </c>
      <c r="J13" s="26">
        <f>_xlfn.IFERROR(VLOOKUP($A13,'[1]Marzo'!$D$3:$EC$400,92,0)," ")</f>
        <v>11.910122093151</v>
      </c>
      <c r="K13" s="27">
        <f>_xlfn.IFERROR(VLOOKUP($A13,'[1]Marzo'!$D$3:$EC$400,93,0)," ")</f>
        <v>2.48810807798426</v>
      </c>
    </row>
    <row r="14" spans="1:11" ht="15.75">
      <c r="A14" s="79" t="s">
        <v>73</v>
      </c>
      <c r="B14" s="9"/>
      <c r="C14" s="21" t="s">
        <v>82</v>
      </c>
      <c r="D14" s="26">
        <f>_xlfn.IFERROR(VLOOKUP($A14,'[1]Marzo'!$D$3:$EC$400,86,0)," ")</f>
        <v>43.6769626223822</v>
      </c>
      <c r="E14" s="26">
        <f>_xlfn.IFERROR(VLOOKUP($A14,'[1]Marzo'!$D$3:$EC$400,87,0)," ")</f>
        <v>55.9484240892617</v>
      </c>
      <c r="F14" s="26">
        <f>_xlfn.IFERROR(VLOOKUP($A14,'[1]Marzo'!$D$3:$EC$400,88,0)," ")</f>
        <v>0.374613288356161</v>
      </c>
      <c r="G14" s="26">
        <f>_xlfn.IFERROR(VLOOKUP($A14,'[1]Marzo'!$D$3:$EC$400,89,0)," ")</f>
        <v>59.0590268421714</v>
      </c>
      <c r="H14" s="26">
        <f>_xlfn.IFERROR(VLOOKUP($A14,'[1]Marzo'!$D$3:$EC$400,90,0)," ")</f>
        <v>0</v>
      </c>
      <c r="I14" s="26">
        <f>_xlfn.IFERROR(VLOOKUP($A14,'[1]Marzo'!$D$3:$EC$400,91,0)," ")</f>
        <v>43.6769626223822</v>
      </c>
      <c r="J14" s="26">
        <f>_xlfn.IFERROR(VLOOKUP($A14,'[1]Marzo'!$D$3:$EC$400,92,0)," ")</f>
        <v>55.9484240892617</v>
      </c>
      <c r="K14" s="27">
        <f>_xlfn.IFERROR(VLOOKUP($A14,'[1]Marzo'!$D$3:$EC$400,93,0)," ")</f>
        <v>0.374613288356161</v>
      </c>
    </row>
    <row r="15" spans="1:11" ht="15.75">
      <c r="A15" s="79" t="s">
        <v>74</v>
      </c>
      <c r="B15" s="9"/>
      <c r="C15" s="21" t="s">
        <v>83</v>
      </c>
      <c r="D15" s="26">
        <f>_xlfn.IFERROR(VLOOKUP($A15,'[1]Marzo'!$D$3:$EC$400,86,0)," ")</f>
        <v>24.3347440949966</v>
      </c>
      <c r="E15" s="26">
        <f>_xlfn.IFERROR(VLOOKUP($A15,'[1]Marzo'!$D$3:$EC$400,87,0)," ")</f>
        <v>73.2634874823377</v>
      </c>
      <c r="F15" s="26">
        <f>_xlfn.IFERROR(VLOOKUP($A15,'[1]Marzo'!$D$3:$EC$400,88,0)," ")</f>
        <v>2.4017684226657</v>
      </c>
      <c r="G15" s="26">
        <f>_xlfn.IFERROR(VLOOKUP($A15,'[1]Marzo'!$D$3:$EC$400,89,0)," ")</f>
        <v>57.2956739152894</v>
      </c>
      <c r="H15" s="26">
        <f>_xlfn.IFERROR(VLOOKUP($A15,'[1]Marzo'!$D$3:$EC$400,90,0)," ")</f>
        <v>0</v>
      </c>
      <c r="I15" s="26">
        <f>_xlfn.IFERROR(VLOOKUP($A15,'[1]Marzo'!$D$3:$EC$400,91,0)," ")</f>
        <v>58.856982682014</v>
      </c>
      <c r="J15" s="26">
        <f>_xlfn.IFERROR(VLOOKUP($A15,'[1]Marzo'!$D$3:$EC$400,92,0)," ")</f>
        <v>14.4065048003237</v>
      </c>
      <c r="K15" s="27">
        <f>_xlfn.IFERROR(VLOOKUP($A15,'[1]Marzo'!$D$3:$EC$400,93,0)," ")</f>
        <v>26.7365125176623</v>
      </c>
    </row>
    <row r="16" spans="1:11" ht="16.5" thickBot="1">
      <c r="A16" s="78" t="s">
        <v>75</v>
      </c>
      <c r="B16" s="9"/>
      <c r="C16" s="21" t="s">
        <v>84</v>
      </c>
      <c r="D16" s="26">
        <f>_xlfn.IFERROR(VLOOKUP($A16,'[1]Marzo'!$D$3:$EC$400,86,0)," ")</f>
        <v>61.2209552551456</v>
      </c>
      <c r="E16" s="26">
        <f>_xlfn.IFERROR(VLOOKUP($A16,'[1]Marzo'!$D$3:$EC$400,87,0)," ")</f>
        <v>30.7222364351472</v>
      </c>
      <c r="F16" s="26">
        <f>_xlfn.IFERROR(VLOOKUP($A16,'[1]Marzo'!$D$3:$EC$400,88,0)," ")</f>
        <v>8.05680830970721</v>
      </c>
      <c r="G16" s="26">
        <f>_xlfn.IFERROR(VLOOKUP($A16,'[1]Marzo'!$D$3:$EC$400,89,0)," ")</f>
        <v>77.6983072339996</v>
      </c>
      <c r="H16" s="26">
        <f>_xlfn.IFERROR(VLOOKUP($A16,'[1]Marzo'!$D$3:$EC$400,90,0)," ")</f>
        <v>0</v>
      </c>
      <c r="I16" s="26">
        <f>_xlfn.IFERROR(VLOOKUP($A16,'[1]Marzo'!$D$3:$EC$400,91,0)," ")</f>
        <v>30.7222364351472</v>
      </c>
      <c r="J16" s="26">
        <f>_xlfn.IFERROR(VLOOKUP($A16,'[1]Marzo'!$D$3:$EC$400,92,0)," ")</f>
        <v>8.05680830970721</v>
      </c>
      <c r="K16" s="27">
        <f>_xlfn.IFERROR(VLOOKUP($A16,'[1]Marzo'!$D$3:$EC$400,93,0)," ")</f>
        <v>61.2209552551456</v>
      </c>
    </row>
    <row r="17" spans="1:11" ht="16.5" thickBot="1">
      <c r="A17" s="20" t="s">
        <v>76</v>
      </c>
      <c r="B17" s="9"/>
      <c r="C17" s="22" t="s">
        <v>22</v>
      </c>
      <c r="D17" s="29">
        <f>_xlfn.IFERROR(VLOOKUP($A17,'[1]Marzo'!$D$3:$EC$400,86,0)," ")</f>
        <v>21.9129225142083</v>
      </c>
      <c r="E17" s="29">
        <f>_xlfn.IFERROR(VLOOKUP($A17,'[1]Marzo'!$D$3:$EC$400,87,0)," ")</f>
        <v>74.0073374520132</v>
      </c>
      <c r="F17" s="29">
        <f>_xlfn.IFERROR(VLOOKUP($A17,'[1]Marzo'!$D$3:$EC$400,88,0)," ")</f>
        <v>4.07974003377852</v>
      </c>
      <c r="G17" s="29">
        <f>_xlfn.IFERROR(VLOOKUP($A17,'[1]Marzo'!$D$3:$EC$400,89,0)," ")</f>
        <v>76.2809789301369</v>
      </c>
      <c r="H17" s="29">
        <f>_xlfn.IFERROR(VLOOKUP($A17,'[1]Marzo'!$D$3:$EC$400,90,0)," ")</f>
        <v>9.858284141252</v>
      </c>
      <c r="I17" s="29">
        <f>_xlfn.IFERROR(VLOOKUP($A17,'[1]Marzo'!$D$3:$EC$400,91,0)," ")</f>
        <v>71.8936309361049</v>
      </c>
      <c r="J17" s="29">
        <f>_xlfn.IFERROR(VLOOKUP($A17,'[1]Marzo'!$D$3:$EC$400,92,0)," ")</f>
        <v>14.7983120194172</v>
      </c>
      <c r="K17" s="30">
        <f>_xlfn.IFERROR(VLOOKUP($A17,'[1]Marzo'!$D$3:$EC$400,93,0)," ")</f>
        <v>3.44977290322599</v>
      </c>
    </row>
    <row r="18" spans="4:11" ht="15.75">
      <c r="D18" s="10"/>
      <c r="E18" s="10"/>
      <c r="F18" s="38"/>
      <c r="G18" s="10"/>
      <c r="H18" s="10"/>
      <c r="I18" s="10"/>
      <c r="J18" s="10"/>
      <c r="K18" s="38"/>
    </row>
    <row r="19" spans="3:11" ht="15.75">
      <c r="C19" s="11" t="s">
        <v>92</v>
      </c>
      <c r="D19" s="32"/>
      <c r="E19" s="32"/>
      <c r="F19" s="39"/>
      <c r="G19" s="31"/>
      <c r="K19" s="39"/>
    </row>
    <row r="20" spans="3:11" ht="15.75">
      <c r="C20" s="11"/>
      <c r="D20" s="32"/>
      <c r="E20" s="32"/>
      <c r="F20" s="39"/>
      <c r="G20" s="31"/>
      <c r="K20" s="39"/>
    </row>
  </sheetData>
  <sheetProtection/>
  <mergeCells count="1">
    <mergeCell ref="C5:C6"/>
  </mergeCells>
  <printOptions horizontalCentered="1" verticalCentered="1"/>
  <pageMargins left="0.42" right="0.7874015748031497" top="0.46" bottom="0.64" header="0.41" footer="0.37"/>
  <pageSetup horizontalDpi="180" verticalDpi="180" orientation="landscape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B1">
      <pane ySplit="7" topLeftCell="A8" activePane="bottomLeft" state="frozen"/>
      <selection pane="topLeft" activeCell="F7" sqref="F7"/>
      <selection pane="bottomLeft" activeCell="C8" sqref="C8"/>
    </sheetView>
  </sheetViews>
  <sheetFormatPr defaultColWidth="8.421875" defaultRowHeight="12.75"/>
  <cols>
    <col min="1" max="1" width="6.57421875" style="1" hidden="1" customWidth="1"/>
    <col min="2" max="2" width="3.00390625" style="1" customWidth="1"/>
    <col min="3" max="3" width="44.28125" style="1" customWidth="1"/>
    <col min="4" max="5" width="11.00390625" style="1" customWidth="1"/>
    <col min="6" max="6" width="11.00390625" style="23" customWidth="1"/>
    <col min="7" max="8" width="11.00390625" style="1" customWidth="1"/>
    <col min="9" max="9" width="11.00390625" style="23" customWidth="1"/>
    <col min="10" max="16384" width="8.421875" style="1" customWidth="1"/>
  </cols>
  <sheetData>
    <row r="1" spans="2:9" ht="15.75">
      <c r="B1" s="70"/>
      <c r="C1" s="6" t="s">
        <v>25</v>
      </c>
      <c r="D1" s="3" t="s">
        <v>0</v>
      </c>
      <c r="E1" s="4"/>
      <c r="F1" s="71"/>
      <c r="G1" s="4"/>
      <c r="H1" s="4"/>
      <c r="I1" s="71"/>
    </row>
    <row r="2" spans="2:9" ht="15.75">
      <c r="B2" s="70"/>
      <c r="C2" s="2" t="s">
        <v>23</v>
      </c>
      <c r="D2" s="3" t="s">
        <v>13</v>
      </c>
      <c r="E2" s="4"/>
      <c r="F2" s="71"/>
      <c r="G2" s="4"/>
      <c r="H2" s="4"/>
      <c r="I2" s="71"/>
    </row>
    <row r="3" spans="2:9" ht="15.75">
      <c r="B3" s="70"/>
      <c r="C3" s="6" t="s">
        <v>24</v>
      </c>
      <c r="D3" s="3" t="s">
        <v>2</v>
      </c>
      <c r="E3" s="4"/>
      <c r="F3" s="33"/>
      <c r="G3" s="4"/>
      <c r="H3" s="4"/>
      <c r="I3" s="33"/>
    </row>
    <row r="4" spans="2:9" ht="15.75">
      <c r="B4" s="70"/>
      <c r="C4" s="6"/>
      <c r="D4" s="123" t="s">
        <v>99</v>
      </c>
      <c r="E4" s="4"/>
      <c r="F4" s="33"/>
      <c r="G4" s="4"/>
      <c r="H4" s="4"/>
      <c r="I4" s="33"/>
    </row>
    <row r="5" ht="16.5" thickBot="1"/>
    <row r="6" spans="3:9" s="19" customFormat="1" ht="31.5">
      <c r="C6" s="124" t="s">
        <v>3</v>
      </c>
      <c r="D6" s="40" t="s">
        <v>14</v>
      </c>
      <c r="E6" s="41"/>
      <c r="F6" s="72"/>
      <c r="G6" s="42" t="s">
        <v>37</v>
      </c>
      <c r="H6" s="41"/>
      <c r="I6" s="43"/>
    </row>
    <row r="7" spans="3:9" ht="16.5" thickBot="1">
      <c r="C7" s="125"/>
      <c r="D7" s="8" t="s">
        <v>15</v>
      </c>
      <c r="E7" s="8" t="s">
        <v>12</v>
      </c>
      <c r="F7" s="36" t="s">
        <v>16</v>
      </c>
      <c r="G7" s="8" t="s">
        <v>17</v>
      </c>
      <c r="H7" s="8" t="s">
        <v>7</v>
      </c>
      <c r="I7" s="37" t="s">
        <v>18</v>
      </c>
    </row>
    <row r="8" spans="1:13" ht="15.75">
      <c r="A8" s="78" t="s">
        <v>66</v>
      </c>
      <c r="B8" s="17"/>
      <c r="C8" s="21" t="s">
        <v>85</v>
      </c>
      <c r="D8" s="116">
        <f>_xlfn.IFERROR(VLOOKUP($A8,'[1]Marzo'!$D$3:$EC$400,COLUMN()+5,0)," ")</f>
        <v>33.3333333333333</v>
      </c>
      <c r="E8" s="26">
        <f>_xlfn.IFERROR(VLOOKUP($A8,'[1]Marzo'!$D$3:$EC$400,COLUMN()+5,0)," ")</f>
        <v>66.6666666666666</v>
      </c>
      <c r="F8" s="26">
        <f>_xlfn.IFERROR(VLOOKUP($A8,'[1]Marzo'!$D$3:$EC$400,COLUMN()+5,0)," ")</f>
        <v>0</v>
      </c>
      <c r="G8" s="76">
        <f>_xlfn.IFERROR(VLOOKUP($A8,'[1]Marzo'!$D$3:$EC$400,COLUMN()+40,0)," ")</f>
        <v>0</v>
      </c>
      <c r="H8" s="76">
        <f>_xlfn.IFERROR(VLOOKUP($A8,'[1]Marzo'!$D$3:$EC$400,COLUMN()+40,0)," ")</f>
        <v>100</v>
      </c>
      <c r="I8" s="77">
        <f>_xlfn.IFERROR(VLOOKUP($A8,'[1]Marzo'!$D$3:$EC$400,COLUMN()+40,0)," ")</f>
        <v>0</v>
      </c>
      <c r="L8" s="28"/>
      <c r="M8" s="28"/>
    </row>
    <row r="9" spans="1:13" ht="15.75">
      <c r="A9" s="78" t="s">
        <v>67</v>
      </c>
      <c r="B9" s="17"/>
      <c r="C9" s="21" t="s">
        <v>77</v>
      </c>
      <c r="D9" s="116">
        <f>_xlfn.IFERROR(VLOOKUP($A9,'[1]Marzo'!$D$3:$EC$400,COLUMN()+5,0)," ")</f>
        <v>57.1428571428571</v>
      </c>
      <c r="E9" s="26">
        <f>_xlfn.IFERROR(VLOOKUP($A9,'[1]Marzo'!$D$3:$EC$400,COLUMN()+5,0)," ")</f>
        <v>42.8571428571429</v>
      </c>
      <c r="F9" s="26">
        <f>_xlfn.IFERROR(VLOOKUP($A9,'[1]Marzo'!$D$3:$EC$400,COLUMN()+5,0)," ")</f>
        <v>0</v>
      </c>
      <c r="G9" s="76">
        <f>_xlfn.IFERROR(VLOOKUP($A9,'[1]Marzo'!$D$3:$EC$400,COLUMN()+40,0)," ")</f>
        <v>42.8571428571429</v>
      </c>
      <c r="H9" s="76">
        <f>_xlfn.IFERROR(VLOOKUP($A9,'[1]Marzo'!$D$3:$EC$400,COLUMN()+40,0)," ")</f>
        <v>42.8571428571429</v>
      </c>
      <c r="I9" s="77">
        <f>_xlfn.IFERROR(VLOOKUP($A9,'[1]Marzo'!$D$3:$EC$400,COLUMN()+40,0)," ")</f>
        <v>14.2857142857143</v>
      </c>
      <c r="L9" s="28"/>
      <c r="M9" s="28"/>
    </row>
    <row r="10" spans="1:13" ht="15.75">
      <c r="A10" s="78" t="s">
        <v>68</v>
      </c>
      <c r="B10" s="17"/>
      <c r="C10" s="21" t="s">
        <v>78</v>
      </c>
      <c r="D10" s="116">
        <f>_xlfn.IFERROR(VLOOKUP($A10,'[1]Marzo'!$D$3:$EC$400,COLUMN()+5,0)," ")</f>
        <v>60</v>
      </c>
      <c r="E10" s="26">
        <f>_xlfn.IFERROR(VLOOKUP($A10,'[1]Marzo'!$D$3:$EC$400,COLUMN()+5,0)," ")</f>
        <v>40</v>
      </c>
      <c r="F10" s="26">
        <f>_xlfn.IFERROR(VLOOKUP($A10,'[1]Marzo'!$D$3:$EC$400,COLUMN()+5,0)," ")</f>
        <v>0</v>
      </c>
      <c r="G10" s="76">
        <f>_xlfn.IFERROR(VLOOKUP($A10,'[1]Marzo'!$D$3:$EC$400,COLUMN()+40,0)," ")</f>
        <v>30</v>
      </c>
      <c r="H10" s="76">
        <f>_xlfn.IFERROR(VLOOKUP($A10,'[1]Marzo'!$D$3:$EC$400,COLUMN()+40,0)," ")</f>
        <v>70</v>
      </c>
      <c r="I10" s="77">
        <f>_xlfn.IFERROR(VLOOKUP($A10,'[1]Marzo'!$D$3:$EC$400,COLUMN()+40,0)," ")</f>
        <v>0</v>
      </c>
      <c r="L10" s="28"/>
      <c r="M10" s="28"/>
    </row>
    <row r="11" spans="1:13" ht="15.75">
      <c r="A11" s="78" t="s">
        <v>69</v>
      </c>
      <c r="B11" s="9"/>
      <c r="C11" s="21" t="s">
        <v>79</v>
      </c>
      <c r="D11" s="116">
        <f>_xlfn.IFERROR(VLOOKUP($A11,'[1]Marzo'!$D$3:$EC$400,COLUMN()+5,0)," ")</f>
        <v>50</v>
      </c>
      <c r="E11" s="26">
        <f>_xlfn.IFERROR(VLOOKUP($A11,'[1]Marzo'!$D$3:$EC$400,COLUMN()+5,0)," ")</f>
        <v>50</v>
      </c>
      <c r="F11" s="26">
        <f>_xlfn.IFERROR(VLOOKUP($A11,'[1]Marzo'!$D$3:$EC$400,COLUMN()+5,0)," ")</f>
        <v>0</v>
      </c>
      <c r="G11" s="76">
        <f>_xlfn.IFERROR(VLOOKUP($A11,'[1]Marzo'!$D$3:$EC$400,COLUMN()+40,0)," ")</f>
        <v>50</v>
      </c>
      <c r="H11" s="76">
        <f>_xlfn.IFERROR(VLOOKUP($A11,'[1]Marzo'!$D$3:$EC$400,COLUMN()+40,0)," ")</f>
        <v>50</v>
      </c>
      <c r="I11" s="77">
        <f>_xlfn.IFERROR(VLOOKUP($A11,'[1]Marzo'!$D$3:$EC$400,COLUMN()+40,0)," ")</f>
        <v>0</v>
      </c>
      <c r="L11" s="28"/>
      <c r="M11" s="28"/>
    </row>
    <row r="12" spans="1:13" ht="15.75">
      <c r="A12" s="79" t="s">
        <v>70</v>
      </c>
      <c r="B12" s="9"/>
      <c r="C12" s="21" t="s">
        <v>80</v>
      </c>
      <c r="D12" s="116">
        <f>_xlfn.IFERROR(VLOOKUP($A12,'[1]Marzo'!$D$3:$EC$400,COLUMN()+5,0)," ")</f>
        <v>75</v>
      </c>
      <c r="E12" s="26">
        <f>_xlfn.IFERROR(VLOOKUP($A12,'[1]Marzo'!$D$3:$EC$400,COLUMN()+5,0)," ")</f>
        <v>16.6666666666667</v>
      </c>
      <c r="F12" s="26">
        <f>_xlfn.IFERROR(VLOOKUP($A12,'[1]Marzo'!$D$3:$EC$400,COLUMN()+5,0)," ")</f>
        <v>8.33333333333333</v>
      </c>
      <c r="G12" s="76">
        <f>_xlfn.IFERROR(VLOOKUP($A12,'[1]Marzo'!$D$3:$EC$400,COLUMN()+40,0)," ")</f>
        <v>25</v>
      </c>
      <c r="H12" s="76">
        <f>_xlfn.IFERROR(VLOOKUP($A12,'[1]Marzo'!$D$3:$EC$400,COLUMN()+40,0)," ")</f>
        <v>58.3333333333333</v>
      </c>
      <c r="I12" s="77">
        <f>_xlfn.IFERROR(VLOOKUP($A12,'[1]Marzo'!$D$3:$EC$400,COLUMN()+40,0)," ")</f>
        <v>16.6666666666667</v>
      </c>
      <c r="L12" s="28"/>
      <c r="M12" s="28"/>
    </row>
    <row r="13" spans="1:13" ht="15.75">
      <c r="A13" s="79" t="s">
        <v>71</v>
      </c>
      <c r="B13" s="9"/>
      <c r="C13" s="21" t="s">
        <v>86</v>
      </c>
      <c r="D13" s="116">
        <f>_xlfn.IFERROR(VLOOKUP($A13,'[1]Marzo'!$D$3:$EC$400,COLUMN()+5,0)," ")</f>
        <v>46.1538461538462</v>
      </c>
      <c r="E13" s="26">
        <f>_xlfn.IFERROR(VLOOKUP($A13,'[1]Marzo'!$D$3:$EC$400,COLUMN()+5,0)," ")</f>
        <v>46.1538461538462</v>
      </c>
      <c r="F13" s="26">
        <f>_xlfn.IFERROR(VLOOKUP($A13,'[1]Marzo'!$D$3:$EC$400,COLUMN()+5,0)," ")</f>
        <v>7.69230769230769</v>
      </c>
      <c r="G13" s="76">
        <f>_xlfn.IFERROR(VLOOKUP($A13,'[1]Marzo'!$D$3:$EC$400,COLUMN()+40,0)," ")</f>
        <v>7.69230769230769</v>
      </c>
      <c r="H13" s="76">
        <f>_xlfn.IFERROR(VLOOKUP($A13,'[1]Marzo'!$D$3:$EC$400,COLUMN()+40,0)," ")</f>
        <v>69.2307692307692</v>
      </c>
      <c r="I13" s="77">
        <f>_xlfn.IFERROR(VLOOKUP($A13,'[1]Marzo'!$D$3:$EC$400,COLUMN()+40,0)," ")</f>
        <v>23.0769230769231</v>
      </c>
      <c r="L13" s="28"/>
      <c r="M13" s="28"/>
    </row>
    <row r="14" spans="1:13" ht="15.75">
      <c r="A14" s="79" t="s">
        <v>72</v>
      </c>
      <c r="B14" s="9"/>
      <c r="C14" s="21" t="s">
        <v>81</v>
      </c>
      <c r="D14" s="116">
        <f>_xlfn.IFERROR(VLOOKUP($A14,'[1]Marzo'!$D$3:$EC$400,COLUMN()+5,0)," ")</f>
        <v>66.6666666666666</v>
      </c>
      <c r="E14" s="26">
        <f>_xlfn.IFERROR(VLOOKUP($A14,'[1]Marzo'!$D$3:$EC$400,COLUMN()+5,0)," ")</f>
        <v>26.6666666666667</v>
      </c>
      <c r="F14" s="26">
        <f>_xlfn.IFERROR(VLOOKUP($A14,'[1]Marzo'!$D$3:$EC$400,COLUMN()+5,0)," ")</f>
        <v>6.66666666666667</v>
      </c>
      <c r="G14" s="76">
        <f>_xlfn.IFERROR(VLOOKUP($A14,'[1]Marzo'!$D$3:$EC$400,COLUMN()+40,0)," ")</f>
        <v>46.6666666666667</v>
      </c>
      <c r="H14" s="76">
        <f>_xlfn.IFERROR(VLOOKUP($A14,'[1]Marzo'!$D$3:$EC$400,COLUMN()+40,0)," ")</f>
        <v>40</v>
      </c>
      <c r="I14" s="77">
        <f>_xlfn.IFERROR(VLOOKUP($A14,'[1]Marzo'!$D$3:$EC$400,COLUMN()+40,0)," ")</f>
        <v>13.3333333333333</v>
      </c>
      <c r="L14" s="28"/>
      <c r="M14" s="28"/>
    </row>
    <row r="15" spans="1:13" ht="15.75">
      <c r="A15" s="79" t="s">
        <v>73</v>
      </c>
      <c r="B15" s="9"/>
      <c r="C15" s="21" t="s">
        <v>82</v>
      </c>
      <c r="D15" s="116">
        <f>_xlfn.IFERROR(VLOOKUP($A15,'[1]Marzo'!$D$3:$EC$400,COLUMN()+5,0)," ")</f>
        <v>66.6666666666666</v>
      </c>
      <c r="E15" s="26">
        <f>_xlfn.IFERROR(VLOOKUP($A15,'[1]Marzo'!$D$3:$EC$400,COLUMN()+5,0)," ")</f>
        <v>0</v>
      </c>
      <c r="F15" s="26">
        <f>_xlfn.IFERROR(VLOOKUP($A15,'[1]Marzo'!$D$3:$EC$400,COLUMN()+5,0)," ")</f>
        <v>33.3333333333333</v>
      </c>
      <c r="G15" s="76">
        <f>_xlfn.IFERROR(VLOOKUP($A15,'[1]Marzo'!$D$3:$EC$400,COLUMN()+40,0)," ")</f>
        <v>0</v>
      </c>
      <c r="H15" s="76">
        <f>_xlfn.IFERROR(VLOOKUP($A15,'[1]Marzo'!$D$3:$EC$400,COLUMN()+40,0)," ")</f>
        <v>66.6666666666666</v>
      </c>
      <c r="I15" s="77">
        <f>_xlfn.IFERROR(VLOOKUP($A15,'[1]Marzo'!$D$3:$EC$400,COLUMN()+40,0)," ")</f>
        <v>33.3333333333333</v>
      </c>
      <c r="L15" s="28"/>
      <c r="M15" s="28"/>
    </row>
    <row r="16" spans="1:13" ht="15.75">
      <c r="A16" s="79" t="s">
        <v>74</v>
      </c>
      <c r="B16" s="9"/>
      <c r="C16" s="21" t="s">
        <v>83</v>
      </c>
      <c r="D16" s="116">
        <f>_xlfn.IFERROR(VLOOKUP($A16,'[1]Marzo'!$D$3:$EC$400,COLUMN()+5,0)," ")</f>
        <v>22.2222222222222</v>
      </c>
      <c r="E16" s="26">
        <f>_xlfn.IFERROR(VLOOKUP($A16,'[1]Marzo'!$D$3:$EC$400,COLUMN()+5,0)," ")</f>
        <v>77.7777777777778</v>
      </c>
      <c r="F16" s="26">
        <f>_xlfn.IFERROR(VLOOKUP($A16,'[1]Marzo'!$D$3:$EC$400,COLUMN()+5,0)," ")</f>
        <v>0</v>
      </c>
      <c r="G16" s="76">
        <f>_xlfn.IFERROR(VLOOKUP($A16,'[1]Marzo'!$D$3:$EC$400,COLUMN()+40,0)," ")</f>
        <v>0</v>
      </c>
      <c r="H16" s="76">
        <f>_xlfn.IFERROR(VLOOKUP($A16,'[1]Marzo'!$D$3:$EC$400,COLUMN()+40,0)," ")</f>
        <v>88.8888888888889</v>
      </c>
      <c r="I16" s="77">
        <f>_xlfn.IFERROR(VLOOKUP($A16,'[1]Marzo'!$D$3:$EC$400,COLUMN()+40,0)," ")</f>
        <v>11.1111111111111</v>
      </c>
      <c r="L16" s="28"/>
      <c r="M16" s="28"/>
    </row>
    <row r="17" spans="1:13" ht="16.5" thickBot="1">
      <c r="A17" s="78" t="s">
        <v>75</v>
      </c>
      <c r="B17" s="9"/>
      <c r="C17" s="21" t="s">
        <v>84</v>
      </c>
      <c r="D17" s="116">
        <f>_xlfn.IFERROR(VLOOKUP($A17,'[1]Marzo'!$D$3:$EC$400,COLUMN()+5,0)," ")</f>
        <v>50</v>
      </c>
      <c r="E17" s="26">
        <f>_xlfn.IFERROR(VLOOKUP($A17,'[1]Marzo'!$D$3:$EC$400,COLUMN()+5,0)," ")</f>
        <v>50</v>
      </c>
      <c r="F17" s="26">
        <f>_xlfn.IFERROR(VLOOKUP($A17,'[1]Marzo'!$D$3:$EC$400,COLUMN()+5,0)," ")</f>
        <v>0</v>
      </c>
      <c r="G17" s="76">
        <f>_xlfn.IFERROR(VLOOKUP($A17,'[1]Marzo'!$D$3:$EC$400,COLUMN()+40,0)," ")</f>
        <v>25</v>
      </c>
      <c r="H17" s="76">
        <f>_xlfn.IFERROR(VLOOKUP($A17,'[1]Marzo'!$D$3:$EC$400,COLUMN()+40,0)," ")</f>
        <v>50</v>
      </c>
      <c r="I17" s="77">
        <f>_xlfn.IFERROR(VLOOKUP($A17,'[1]Marzo'!$D$3:$EC$400,COLUMN()+40,0)," ")</f>
        <v>25</v>
      </c>
      <c r="L17" s="28"/>
      <c r="M17" s="28"/>
    </row>
    <row r="18" spans="1:13" ht="16.5" thickBot="1">
      <c r="A18" s="20" t="s">
        <v>76</v>
      </c>
      <c r="B18" s="9"/>
      <c r="C18" s="22" t="s">
        <v>22</v>
      </c>
      <c r="D18" s="117">
        <f>_xlfn.IFERROR(VLOOKUP($A18,'[1]Marzo'!$D$3:$EC$400,COLUMN()+5,0)," ")</f>
        <v>55.1020408163265</v>
      </c>
      <c r="E18" s="29">
        <f>_xlfn.IFERROR(VLOOKUP($A18,'[1]Marzo'!$D$3:$EC$400,COLUMN()+5,0)," ")</f>
        <v>38.7755102040816</v>
      </c>
      <c r="F18" s="118">
        <f>_xlfn.IFERROR(VLOOKUP($A18,'[1]Marzo'!$D$3:$EC$400,COLUMN()+5,0)," ")</f>
        <v>6.12244897959184</v>
      </c>
      <c r="G18" s="121">
        <f>_xlfn.IFERROR(VLOOKUP($A18,'[1]Marzo'!$D$3:$EC$400,COLUMN()+40,0)," ")</f>
        <v>29.7959183673469</v>
      </c>
      <c r="H18" s="119">
        <f>_xlfn.IFERROR(VLOOKUP($A18,'[1]Marzo'!$D$3:$EC$400,COLUMN()+40,0)," ")</f>
        <v>62.0408163265306</v>
      </c>
      <c r="I18" s="120">
        <f>_xlfn.IFERROR(VLOOKUP($A18,'[1]Marzo'!$D$3:$EC$400,COLUMN()+40,0)," ")</f>
        <v>8.16326530612245</v>
      </c>
      <c r="L18" s="28"/>
      <c r="M18" s="28"/>
    </row>
    <row r="19" spans="4:9" ht="15.75">
      <c r="D19" s="10"/>
      <c r="E19" s="10"/>
      <c r="F19" s="38"/>
      <c r="G19" s="73"/>
      <c r="H19" s="73"/>
      <c r="I19" s="38"/>
    </row>
    <row r="20" spans="3:9" ht="15.75">
      <c r="C20" s="11" t="s">
        <v>19</v>
      </c>
      <c r="D20" s="12"/>
      <c r="E20" s="65"/>
      <c r="F20" s="74"/>
      <c r="I20" s="74"/>
    </row>
    <row r="21" spans="3:9" ht="15.75">
      <c r="C21" s="75"/>
      <c r="D21" s="103"/>
      <c r="E21" s="103"/>
      <c r="F21" s="103"/>
      <c r="G21" s="104"/>
      <c r="H21" s="104"/>
      <c r="I21" s="103"/>
    </row>
  </sheetData>
  <sheetProtection/>
  <mergeCells count="1">
    <mergeCell ref="C6:C7"/>
  </mergeCells>
  <printOptions/>
  <pageMargins left="1.39" right="0.8267716535433072" top="0.5118110236220472" bottom="0.48" header="0.4" footer="0.2755905511811024"/>
  <pageSetup horizontalDpi="180" verticalDpi="180" orientation="landscape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90" zoomScaleNormal="90" zoomScalePageLayoutView="0" workbookViewId="0" topLeftCell="B1">
      <pane ySplit="6" topLeftCell="A7" activePane="bottomLeft" state="frozen"/>
      <selection pane="topLeft" activeCell="F7" sqref="F7"/>
      <selection pane="bottomLeft" activeCell="C7" sqref="C7"/>
    </sheetView>
  </sheetViews>
  <sheetFormatPr defaultColWidth="8.421875" defaultRowHeight="12.75"/>
  <cols>
    <col min="1" max="1" width="7.7109375" style="1" hidden="1" customWidth="1"/>
    <col min="2" max="2" width="3.28125" style="1" customWidth="1"/>
    <col min="3" max="3" width="47.8515625" style="1" customWidth="1"/>
    <col min="4" max="6" width="18.140625" style="1" customWidth="1"/>
    <col min="7" max="16384" width="8.421875" style="1" customWidth="1"/>
  </cols>
  <sheetData>
    <row r="1" spans="3:6" ht="15.75">
      <c r="C1" s="6" t="s">
        <v>25</v>
      </c>
      <c r="D1" s="5" t="s">
        <v>0</v>
      </c>
      <c r="E1" s="4"/>
      <c r="F1" s="4"/>
    </row>
    <row r="2" spans="3:6" ht="15.75">
      <c r="C2" s="2" t="s">
        <v>23</v>
      </c>
      <c r="D2" s="5" t="s">
        <v>20</v>
      </c>
      <c r="E2" s="5"/>
      <c r="F2" s="4"/>
    </row>
    <row r="3" spans="3:6" ht="15.75">
      <c r="C3" s="6" t="s">
        <v>24</v>
      </c>
      <c r="D3" s="106" t="s">
        <v>98</v>
      </c>
      <c r="E3" s="24"/>
      <c r="F3" s="25"/>
    </row>
    <row r="4" spans="4:6" ht="15.75">
      <c r="D4" s="106" t="s">
        <v>97</v>
      </c>
      <c r="E4" s="3"/>
      <c r="F4" s="4"/>
    </row>
    <row r="5" ht="16.5" thickBot="1"/>
    <row r="6" spans="3:6" s="13" customFormat="1" ht="32.25" thickBot="1">
      <c r="C6" s="14" t="s">
        <v>3</v>
      </c>
      <c r="D6" s="64" t="s">
        <v>5</v>
      </c>
      <c r="E6" s="64" t="s">
        <v>33</v>
      </c>
      <c r="F6" s="16" t="s">
        <v>6</v>
      </c>
    </row>
    <row r="7" spans="1:6" ht="15.75">
      <c r="A7" s="78" t="s">
        <v>66</v>
      </c>
      <c r="B7" s="17"/>
      <c r="C7" s="21" t="s">
        <v>85</v>
      </c>
      <c r="D7" s="26">
        <f>_xlfn.IFERROR(VLOOKUP($A7,'[1]Marzo'!$D$3:$EC$400,94,0)," ")</f>
        <v>0</v>
      </c>
      <c r="E7" s="26">
        <f>_xlfn.IFERROR(VLOOKUP($A7,'[1]Marzo'!$D$3:$EC$400,95,0)," ")</f>
        <v>33.3333333333333</v>
      </c>
      <c r="F7" s="27">
        <f>_xlfn.IFERROR(VLOOKUP($A7,'[1]Marzo'!$D$3:$EC$400,96,0)," ")</f>
        <v>66.6666666666666</v>
      </c>
    </row>
    <row r="8" spans="1:6" ht="15.75">
      <c r="A8" s="78" t="s">
        <v>67</v>
      </c>
      <c r="B8" s="17"/>
      <c r="C8" s="21" t="s">
        <v>77</v>
      </c>
      <c r="D8" s="26">
        <f>_xlfn.IFERROR(VLOOKUP($A8,'[1]Marzo'!$D$3:$EC$400,94,0)," ")</f>
        <v>57.1428571428571</v>
      </c>
      <c r="E8" s="26">
        <f>_xlfn.IFERROR(VLOOKUP($A8,'[1]Marzo'!$D$3:$EC$400,95,0)," ")</f>
        <v>14.2857142857143</v>
      </c>
      <c r="F8" s="27">
        <f>_xlfn.IFERROR(VLOOKUP($A8,'[1]Marzo'!$D$3:$EC$400,96,0)," ")</f>
        <v>28.5714285714286</v>
      </c>
    </row>
    <row r="9" spans="1:6" ht="15.75">
      <c r="A9" s="78" t="s">
        <v>68</v>
      </c>
      <c r="B9" s="17"/>
      <c r="C9" s="21" t="s">
        <v>78</v>
      </c>
      <c r="D9" s="26">
        <f>_xlfn.IFERROR(VLOOKUP($A9,'[1]Marzo'!$D$3:$EC$400,94,0)," ")</f>
        <v>40</v>
      </c>
      <c r="E9" s="26">
        <f>_xlfn.IFERROR(VLOOKUP($A9,'[1]Marzo'!$D$3:$EC$400,95,0)," ")</f>
        <v>50</v>
      </c>
      <c r="F9" s="27">
        <f>_xlfn.IFERROR(VLOOKUP($A9,'[1]Marzo'!$D$3:$EC$400,96,0)," ")</f>
        <v>10</v>
      </c>
    </row>
    <row r="10" spans="1:6" ht="15.75">
      <c r="A10" s="78" t="s">
        <v>69</v>
      </c>
      <c r="B10" s="9"/>
      <c r="C10" s="21" t="s">
        <v>79</v>
      </c>
      <c r="D10" s="26">
        <f>_xlfn.IFERROR(VLOOKUP($A10,'[1]Marzo'!$D$3:$EC$400,94,0)," ")</f>
        <v>50</v>
      </c>
      <c r="E10" s="26">
        <f>_xlfn.IFERROR(VLOOKUP($A10,'[1]Marzo'!$D$3:$EC$400,95,0)," ")</f>
        <v>25</v>
      </c>
      <c r="F10" s="27">
        <f>_xlfn.IFERROR(VLOOKUP($A10,'[1]Marzo'!$D$3:$EC$400,96,0)," ")</f>
        <v>25</v>
      </c>
    </row>
    <row r="11" spans="1:6" ht="15.75">
      <c r="A11" s="79" t="s">
        <v>70</v>
      </c>
      <c r="B11" s="9"/>
      <c r="C11" s="21" t="s">
        <v>80</v>
      </c>
      <c r="D11" s="26">
        <f>_xlfn.IFERROR(VLOOKUP($A11,'[1]Marzo'!$D$3:$EC$400,94,0)," ")</f>
        <v>25</v>
      </c>
      <c r="E11" s="26">
        <f>_xlfn.IFERROR(VLOOKUP($A11,'[1]Marzo'!$D$3:$EC$400,95,0)," ")</f>
        <v>8.33333333333333</v>
      </c>
      <c r="F11" s="27">
        <f>_xlfn.IFERROR(VLOOKUP($A11,'[1]Marzo'!$D$3:$EC$400,96,0)," ")</f>
        <v>66.6666666666666</v>
      </c>
    </row>
    <row r="12" spans="1:6" ht="15.75">
      <c r="A12" s="79" t="s">
        <v>71</v>
      </c>
      <c r="B12" s="9"/>
      <c r="C12" s="21" t="s">
        <v>86</v>
      </c>
      <c r="D12" s="26">
        <f>_xlfn.IFERROR(VLOOKUP($A12,'[1]Marzo'!$D$3:$EC$400,94,0)," ")</f>
        <v>15.3846153846154</v>
      </c>
      <c r="E12" s="26">
        <f>_xlfn.IFERROR(VLOOKUP($A12,'[1]Marzo'!$D$3:$EC$400,95,0)," ")</f>
        <v>23.0769230769231</v>
      </c>
      <c r="F12" s="27">
        <f>_xlfn.IFERROR(VLOOKUP($A12,'[1]Marzo'!$D$3:$EC$400,96,0)," ")</f>
        <v>61.5384615384615</v>
      </c>
    </row>
    <row r="13" spans="1:6" ht="15.75">
      <c r="A13" s="79" t="s">
        <v>72</v>
      </c>
      <c r="B13" s="9"/>
      <c r="C13" s="21" t="s">
        <v>81</v>
      </c>
      <c r="D13" s="26">
        <f>_xlfn.IFERROR(VLOOKUP($A13,'[1]Marzo'!$D$3:$EC$400,94,0)," ")</f>
        <v>26.6666666666667</v>
      </c>
      <c r="E13" s="26">
        <f>_xlfn.IFERROR(VLOOKUP($A13,'[1]Marzo'!$D$3:$EC$400,95,0)," ")</f>
        <v>20</v>
      </c>
      <c r="F13" s="27">
        <f>_xlfn.IFERROR(VLOOKUP($A13,'[1]Marzo'!$D$3:$EC$400,96,0)," ")</f>
        <v>53.3333333333333</v>
      </c>
    </row>
    <row r="14" spans="1:6" ht="15.75">
      <c r="A14" s="79" t="s">
        <v>73</v>
      </c>
      <c r="B14" s="9"/>
      <c r="C14" s="21" t="s">
        <v>82</v>
      </c>
      <c r="D14" s="26">
        <f>_xlfn.IFERROR(VLOOKUP($A14,'[1]Marzo'!$D$3:$EC$400,94,0)," ")</f>
        <v>33.3333333333333</v>
      </c>
      <c r="E14" s="26">
        <f>_xlfn.IFERROR(VLOOKUP($A14,'[1]Marzo'!$D$3:$EC$400,95,0)," ")</f>
        <v>0</v>
      </c>
      <c r="F14" s="27">
        <f>_xlfn.IFERROR(VLOOKUP($A14,'[1]Marzo'!$D$3:$EC$400,96,0)," ")</f>
        <v>66.6666666666666</v>
      </c>
    </row>
    <row r="15" spans="1:6" ht="15.75">
      <c r="A15" s="79" t="s">
        <v>74</v>
      </c>
      <c r="B15" s="9"/>
      <c r="C15" s="21" t="s">
        <v>83</v>
      </c>
      <c r="D15" s="26">
        <f>_xlfn.IFERROR(VLOOKUP($A15,'[1]Marzo'!$D$3:$EC$400,94,0)," ")</f>
        <v>44.4444444444444</v>
      </c>
      <c r="E15" s="26">
        <f>_xlfn.IFERROR(VLOOKUP($A15,'[1]Marzo'!$D$3:$EC$400,95,0)," ")</f>
        <v>0</v>
      </c>
      <c r="F15" s="27">
        <f>_xlfn.IFERROR(VLOOKUP($A15,'[1]Marzo'!$D$3:$EC$400,96,0)," ")</f>
        <v>55.5555555555556</v>
      </c>
    </row>
    <row r="16" spans="1:6" ht="16.5" thickBot="1">
      <c r="A16" s="78" t="s">
        <v>75</v>
      </c>
      <c r="B16" s="9"/>
      <c r="C16" s="21" t="s">
        <v>84</v>
      </c>
      <c r="D16" s="26">
        <f>_xlfn.IFERROR(VLOOKUP($A16,'[1]Marzo'!$D$3:$EC$400,94,0)," ")</f>
        <v>50</v>
      </c>
      <c r="E16" s="26">
        <f>_xlfn.IFERROR(VLOOKUP($A16,'[1]Marzo'!$D$3:$EC$400,95,0)," ")</f>
        <v>0</v>
      </c>
      <c r="F16" s="27">
        <f>_xlfn.IFERROR(VLOOKUP($A16,'[1]Marzo'!$D$3:$EC$400,96,0)," ")</f>
        <v>50</v>
      </c>
    </row>
    <row r="17" spans="1:6" s="65" customFormat="1" ht="16.5" thickBot="1">
      <c r="A17" s="20" t="s">
        <v>76</v>
      </c>
      <c r="B17" s="9"/>
      <c r="C17" s="22" t="s">
        <v>22</v>
      </c>
      <c r="D17" s="66">
        <f>_xlfn.IFERROR(VLOOKUP($A17,'[1]Marzo'!$D$3:$EC$400,94,0)," ")</f>
        <v>32.2448979591837</v>
      </c>
      <c r="E17" s="66">
        <f>_xlfn.IFERROR(VLOOKUP($A17,'[1]Marzo'!$D$3:$EC$400,95,0)," ")</f>
        <v>20.4081632653061</v>
      </c>
      <c r="F17" s="67">
        <f>_xlfn.IFERROR(VLOOKUP($A17,'[1]Marzo'!$D$3:$EC$400,96,0)," ")</f>
        <v>47.3469387755102</v>
      </c>
    </row>
    <row r="18" spans="4:6" ht="15.75">
      <c r="D18" s="10"/>
      <c r="E18" s="10"/>
      <c r="F18" s="10"/>
    </row>
    <row r="19" spans="3:6" ht="15.75">
      <c r="C19" s="68" t="s">
        <v>21</v>
      </c>
      <c r="D19" s="12"/>
      <c r="E19" s="12"/>
      <c r="F19" s="12"/>
    </row>
    <row r="20" spans="3:6" ht="15.75">
      <c r="C20" s="69"/>
      <c r="D20" s="103"/>
      <c r="E20" s="103"/>
      <c r="F20" s="103"/>
    </row>
    <row r="21" ht="15.75">
      <c r="D21" s="107"/>
    </row>
  </sheetData>
  <sheetProtection/>
  <printOptions horizontalCentered="1" verticalCentered="1"/>
  <pageMargins left="0.41" right="0.51" top="0.27" bottom="0.49" header="0" footer="0"/>
  <pageSetup horizontalDpi="180" verticalDpi="180" orientation="landscape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0"/>
  <sheetViews>
    <sheetView zoomScale="90" zoomScaleNormal="90" zoomScalePageLayoutView="0" workbookViewId="0" topLeftCell="A1">
      <pane xSplit="3" ySplit="5" topLeftCell="D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6" sqref="C6"/>
    </sheetView>
  </sheetViews>
  <sheetFormatPr defaultColWidth="8.421875" defaultRowHeight="12.75"/>
  <cols>
    <col min="1" max="1" width="3.8515625" style="44" hidden="1" customWidth="1"/>
    <col min="2" max="2" width="3.7109375" style="45" customWidth="1"/>
    <col min="3" max="3" width="55.140625" style="45" customWidth="1"/>
    <col min="4" max="15" width="17.8515625" style="45" customWidth="1"/>
    <col min="16" max="16" width="19.421875" style="45" customWidth="1"/>
    <col min="17" max="17" width="24.57421875" style="45" bestFit="1" customWidth="1"/>
    <col min="18" max="21" width="17.8515625" style="45" customWidth="1"/>
    <col min="22" max="22" width="21.28125" style="45" customWidth="1"/>
    <col min="23" max="31" width="17.8515625" style="45" customWidth="1"/>
    <col min="32" max="32" width="19.421875" style="45" customWidth="1"/>
    <col min="33" max="35" width="17.8515625" style="45" customWidth="1"/>
    <col min="36" max="36" width="16.57421875" style="45" customWidth="1"/>
    <col min="37" max="37" width="16.28125" style="45" customWidth="1"/>
    <col min="38" max="16384" width="8.421875" style="45" customWidth="1"/>
  </cols>
  <sheetData>
    <row r="1" spans="3:35" ht="15.75">
      <c r="C1" s="46" t="s">
        <v>25</v>
      </c>
      <c r="D1" s="47"/>
      <c r="E1" s="46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5.75">
      <c r="C2" s="49" t="s">
        <v>23</v>
      </c>
      <c r="D2" s="126" t="s">
        <v>99</v>
      </c>
      <c r="E2" s="126"/>
      <c r="F2" s="12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3:35" ht="15.75">
      <c r="C3" s="46" t="s">
        <v>24</v>
      </c>
      <c r="D3" s="50"/>
      <c r="E3" s="49" t="s">
        <v>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ht="16.5" thickBot="1"/>
    <row r="5" spans="1:37" s="52" customFormat="1" ht="60.75" thickBot="1">
      <c r="A5" s="51"/>
      <c r="C5" s="84" t="s">
        <v>3</v>
      </c>
      <c r="D5" s="81" t="s">
        <v>28</v>
      </c>
      <c r="E5" s="81" t="s">
        <v>38</v>
      </c>
      <c r="F5" s="81" t="s">
        <v>29</v>
      </c>
      <c r="G5" s="81" t="s">
        <v>30</v>
      </c>
      <c r="H5" s="81" t="s">
        <v>39</v>
      </c>
      <c r="I5" s="81" t="s">
        <v>40</v>
      </c>
      <c r="J5" s="81" t="s">
        <v>31</v>
      </c>
      <c r="K5" s="81" t="s">
        <v>41</v>
      </c>
      <c r="L5" s="81" t="s">
        <v>42</v>
      </c>
      <c r="M5" s="82" t="s">
        <v>64</v>
      </c>
      <c r="N5" s="82" t="s">
        <v>43</v>
      </c>
      <c r="O5" s="82" t="s">
        <v>65</v>
      </c>
      <c r="P5" s="82" t="s">
        <v>44</v>
      </c>
      <c r="Q5" s="82" t="s">
        <v>45</v>
      </c>
      <c r="R5" s="82" t="s">
        <v>46</v>
      </c>
      <c r="S5" s="82" t="s">
        <v>47</v>
      </c>
      <c r="T5" s="82" t="s">
        <v>48</v>
      </c>
      <c r="U5" s="82" t="s">
        <v>49</v>
      </c>
      <c r="V5" s="82" t="s">
        <v>50</v>
      </c>
      <c r="W5" s="82" t="s">
        <v>51</v>
      </c>
      <c r="X5" s="82" t="s">
        <v>52</v>
      </c>
      <c r="Y5" s="82" t="s">
        <v>53</v>
      </c>
      <c r="Z5" s="82" t="s">
        <v>54</v>
      </c>
      <c r="AA5" s="82" t="s">
        <v>55</v>
      </c>
      <c r="AB5" s="82" t="s">
        <v>56</v>
      </c>
      <c r="AC5" s="82" t="s">
        <v>57</v>
      </c>
      <c r="AD5" s="82" t="s">
        <v>58</v>
      </c>
      <c r="AE5" s="82" t="s">
        <v>59</v>
      </c>
      <c r="AF5" s="82" t="s">
        <v>60</v>
      </c>
      <c r="AG5" s="82" t="s">
        <v>61</v>
      </c>
      <c r="AH5" s="82" t="s">
        <v>62</v>
      </c>
      <c r="AI5" s="83" t="s">
        <v>63</v>
      </c>
      <c r="AJ5" s="83" t="s">
        <v>95</v>
      </c>
      <c r="AK5" s="83" t="s">
        <v>96</v>
      </c>
    </row>
    <row r="6" spans="1:37" ht="15.75">
      <c r="A6" s="78" t="s">
        <v>66</v>
      </c>
      <c r="B6" s="17"/>
      <c r="C6" s="21" t="s">
        <v>85</v>
      </c>
      <c r="D6" s="54">
        <f>_xlfn.IFERROR(VLOOKUP($A6,'[1]Marzo'!$D$3:$EC$400,COLUMN()+9,0)," ")</f>
        <v>0</v>
      </c>
      <c r="E6" s="55">
        <f>_xlfn.IFERROR(VLOOKUP($A6,'[1]Marzo'!$D$3:$EC$400,COLUMN()+9,0)," ")</f>
        <v>0</v>
      </c>
      <c r="F6" s="55">
        <f>_xlfn.IFERROR(VLOOKUP($A6,'[1]Marzo'!$D$3:$EC$400,COLUMN()+9,0)," ")</f>
        <v>33.3333333333333</v>
      </c>
      <c r="G6" s="55">
        <f>_xlfn.IFERROR(VLOOKUP($A6,'[1]Marzo'!$D$3:$EC$400,COLUMN()+9,0)," ")</f>
        <v>0</v>
      </c>
      <c r="H6" s="55">
        <f>_xlfn.IFERROR(VLOOKUP($A6,'[1]Marzo'!$D$3:$EC$400,COLUMN()+9,0)," ")</f>
        <v>0</v>
      </c>
      <c r="I6" s="55">
        <f>_xlfn.IFERROR(VLOOKUP($A6,'[1]Marzo'!$D$3:$EC$400,COLUMN()+9,0)," ")</f>
        <v>0</v>
      </c>
      <c r="J6" s="55">
        <f>_xlfn.IFERROR(VLOOKUP($A6,'[1]Marzo'!$D$3:$EC$400,COLUMN()+9,0)," ")</f>
        <v>0</v>
      </c>
      <c r="K6" s="55">
        <f>_xlfn.IFERROR(VLOOKUP($A6,'[1]Marzo'!$D$3:$EC$400,COLUMN()+9,0)," ")</f>
        <v>33.3333333333333</v>
      </c>
      <c r="L6" s="55">
        <f>_xlfn.IFERROR(VLOOKUP($A6,'[1]Marzo'!$D$3:$EC$400,COLUMN()+9,0)," ")</f>
        <v>0</v>
      </c>
      <c r="M6" s="55">
        <f>_xlfn.IFERROR(VLOOKUP($A6,'[1]Marzo'!$D$3:$EC$400,COLUMN()+9,0)," ")</f>
        <v>0</v>
      </c>
      <c r="N6" s="55">
        <f>_xlfn.IFERROR(VLOOKUP($A6,'[1]Marzo'!$D$3:$EC$400,COLUMN()+9,0)," ")</f>
        <v>0</v>
      </c>
      <c r="O6" s="55">
        <f>_xlfn.IFERROR(VLOOKUP($A6,'[1]Marzo'!$D$3:$EC$400,COLUMN()+9,0)," ")</f>
        <v>33.3333333333333</v>
      </c>
      <c r="P6" s="55">
        <f>_xlfn.IFERROR(VLOOKUP($A6,'[1]Marzo'!$D$3:$EC$400,COLUMN()+9,0)," ")</f>
        <v>0</v>
      </c>
      <c r="Q6" s="55">
        <f>_xlfn.IFERROR(VLOOKUP($A6,'[1]Marzo'!$D$3:$EC$400,COLUMN()+9,0)," ")</f>
        <v>0</v>
      </c>
      <c r="R6" s="55">
        <f>_xlfn.IFERROR(VLOOKUP($A6,'[1]Marzo'!$D$3:$EC$400,COLUMN()+9,0)," ")</f>
        <v>0</v>
      </c>
      <c r="S6" s="55">
        <f>_xlfn.IFERROR(VLOOKUP($A6,'[1]Marzo'!$D$3:$EC$400,COLUMN()+9,0)," ")</f>
        <v>0</v>
      </c>
      <c r="T6" s="55">
        <f>_xlfn.IFERROR(VLOOKUP($A6,'[1]Marzo'!$D$3:$EC$400,COLUMN()+9,0)," ")</f>
        <v>0</v>
      </c>
      <c r="U6" s="55">
        <f>_xlfn.IFERROR(VLOOKUP($A6,'[1]Marzo'!$D$3:$EC$400,COLUMN()+9,0)," ")</f>
        <v>0</v>
      </c>
      <c r="V6" s="55">
        <f>_xlfn.IFERROR(VLOOKUP($A6,'[1]Marzo'!$D$3:$EC$400,COLUMN()+9,0)," ")</f>
        <v>0</v>
      </c>
      <c r="W6" s="55">
        <f>_xlfn.IFERROR(VLOOKUP($A6,'[1]Marzo'!$D$3:$EC$400,COLUMN()+9,0)," ")</f>
        <v>0</v>
      </c>
      <c r="X6" s="55">
        <f>_xlfn.IFERROR(VLOOKUP($A6,'[1]Marzo'!$D$3:$EC$400,COLUMN()+9,0)," ")</f>
        <v>33.3333333333333</v>
      </c>
      <c r="Y6" s="55">
        <f>_xlfn.IFERROR(VLOOKUP($A6,'[1]Marzo'!$D$3:$EC$400,COLUMN()+9,0)," ")</f>
        <v>0</v>
      </c>
      <c r="Z6" s="55">
        <f>_xlfn.IFERROR(VLOOKUP($A6,'[1]Marzo'!$D$3:$EC$400,COLUMN()+9,0)," ")</f>
        <v>0</v>
      </c>
      <c r="AA6" s="55">
        <f>_xlfn.IFERROR(VLOOKUP($A6,'[1]Marzo'!$D$3:$EC$400,COLUMN()+9,0)," ")</f>
        <v>0</v>
      </c>
      <c r="AB6" s="55">
        <f>_xlfn.IFERROR(VLOOKUP($A6,'[1]Marzo'!$D$3:$EC$400,COLUMN()+9,0)," ")</f>
        <v>0</v>
      </c>
      <c r="AC6" s="55">
        <f>_xlfn.IFERROR(VLOOKUP($A6,'[1]Marzo'!$D$3:$EC$400,COLUMN()+9,0)," ")</f>
        <v>0</v>
      </c>
      <c r="AD6" s="55">
        <f>_xlfn.IFERROR(VLOOKUP($A6,'[1]Marzo'!$D$3:$EC$400,COLUMN()+9,0)," ")</f>
        <v>0</v>
      </c>
      <c r="AE6" s="55">
        <f>_xlfn.IFERROR(VLOOKUP($A6,'[1]Marzo'!$D$3:$EC$400,COLUMN()+9,0)," ")</f>
        <v>0</v>
      </c>
      <c r="AF6" s="55">
        <f>_xlfn.IFERROR(VLOOKUP($A6,'[1]Marzo'!$D$3:$EC$400,COLUMN()+9,0)," ")</f>
        <v>0</v>
      </c>
      <c r="AG6" s="55">
        <f>_xlfn.IFERROR(VLOOKUP($A6,'[1]Marzo'!$D$3:$EC$400,COLUMN()+9,0)," ")</f>
        <v>0</v>
      </c>
      <c r="AH6" s="55">
        <f>_xlfn.IFERROR(VLOOKUP($A6,'[1]Marzo'!$D$3:$EC$400,COLUMN()+9,0)," ")</f>
        <v>0</v>
      </c>
      <c r="AI6" s="56">
        <f>_xlfn.IFERROR(VLOOKUP($A6,'[1]Marzo'!$D$3:$EC$400,COLUMN()+9,0)," ")</f>
        <v>0</v>
      </c>
      <c r="AJ6" s="56">
        <f>_xlfn.IFERROR(VLOOKUP($A6,'[1]Marzo'!$D$3:$EC$400,COLUMN()+9,0)," ")</f>
        <v>0</v>
      </c>
      <c r="AK6" s="56">
        <f>_xlfn.IFERROR(VLOOKUP($A6,'[1]Marzo'!$D$3:$EC$400,COLUMN()+9,0)," ")</f>
        <v>0</v>
      </c>
    </row>
    <row r="7" spans="1:37" ht="15.75">
      <c r="A7" s="78" t="s">
        <v>67</v>
      </c>
      <c r="B7" s="17"/>
      <c r="C7" s="21" t="s">
        <v>77</v>
      </c>
      <c r="D7" s="54">
        <f>_xlfn.IFERROR(VLOOKUP($A7,'[1]Marzo'!$D$3:$EC$400,COLUMN()+9,0)," ")</f>
        <v>0</v>
      </c>
      <c r="E7" s="55">
        <f>_xlfn.IFERROR(VLOOKUP($A7,'[1]Marzo'!$D$3:$EC$400,COLUMN()+9,0)," ")</f>
        <v>28.5714285714286</v>
      </c>
      <c r="F7" s="55">
        <f>_xlfn.IFERROR(VLOOKUP($A7,'[1]Marzo'!$D$3:$EC$400,COLUMN()+9,0)," ")</f>
        <v>28.5714285714286</v>
      </c>
      <c r="G7" s="55">
        <f>_xlfn.IFERROR(VLOOKUP($A7,'[1]Marzo'!$D$3:$EC$400,COLUMN()+9,0)," ")</f>
        <v>14.2857142857143</v>
      </c>
      <c r="H7" s="55">
        <f>_xlfn.IFERROR(VLOOKUP($A7,'[1]Marzo'!$D$3:$EC$400,COLUMN()+9,0)," ")</f>
        <v>0</v>
      </c>
      <c r="I7" s="55">
        <f>_xlfn.IFERROR(VLOOKUP($A7,'[1]Marzo'!$D$3:$EC$400,COLUMN()+9,0)," ")</f>
        <v>28.5714285714286</v>
      </c>
      <c r="J7" s="55">
        <f>_xlfn.IFERROR(VLOOKUP($A7,'[1]Marzo'!$D$3:$EC$400,COLUMN()+9,0)," ")</f>
        <v>14.2857142857143</v>
      </c>
      <c r="K7" s="55">
        <f>_xlfn.IFERROR(VLOOKUP($A7,'[1]Marzo'!$D$3:$EC$400,COLUMN()+9,0)," ")</f>
        <v>42.8571428571429</v>
      </c>
      <c r="L7" s="55">
        <f>_xlfn.IFERROR(VLOOKUP($A7,'[1]Marzo'!$D$3:$EC$400,COLUMN()+9,0)," ")</f>
        <v>14.2857142857143</v>
      </c>
      <c r="M7" s="55">
        <f>_xlfn.IFERROR(VLOOKUP($A7,'[1]Marzo'!$D$3:$EC$400,COLUMN()+9,0)," ")</f>
        <v>0</v>
      </c>
      <c r="N7" s="55">
        <f>_xlfn.IFERROR(VLOOKUP($A7,'[1]Marzo'!$D$3:$EC$400,COLUMN()+9,0)," ")</f>
        <v>14.2857142857143</v>
      </c>
      <c r="O7" s="55">
        <f>_xlfn.IFERROR(VLOOKUP($A7,'[1]Marzo'!$D$3:$EC$400,COLUMN()+9,0)," ")</f>
        <v>0</v>
      </c>
      <c r="P7" s="55">
        <f>_xlfn.IFERROR(VLOOKUP($A7,'[1]Marzo'!$D$3:$EC$400,COLUMN()+9,0)," ")</f>
        <v>0</v>
      </c>
      <c r="Q7" s="55">
        <f>_xlfn.IFERROR(VLOOKUP($A7,'[1]Marzo'!$D$3:$EC$400,COLUMN()+9,0)," ")</f>
        <v>0</v>
      </c>
      <c r="R7" s="55">
        <f>_xlfn.IFERROR(VLOOKUP($A7,'[1]Marzo'!$D$3:$EC$400,COLUMN()+9,0)," ")</f>
        <v>0</v>
      </c>
      <c r="S7" s="55">
        <f>_xlfn.IFERROR(VLOOKUP($A7,'[1]Marzo'!$D$3:$EC$400,COLUMN()+9,0)," ")</f>
        <v>0</v>
      </c>
      <c r="T7" s="55">
        <f>_xlfn.IFERROR(VLOOKUP($A7,'[1]Marzo'!$D$3:$EC$400,COLUMN()+9,0)," ")</f>
        <v>0</v>
      </c>
      <c r="U7" s="55">
        <f>_xlfn.IFERROR(VLOOKUP($A7,'[1]Marzo'!$D$3:$EC$400,COLUMN()+9,0)," ")</f>
        <v>0</v>
      </c>
      <c r="V7" s="55">
        <f>_xlfn.IFERROR(VLOOKUP($A7,'[1]Marzo'!$D$3:$EC$400,COLUMN()+9,0)," ")</f>
        <v>0</v>
      </c>
      <c r="W7" s="55">
        <f>_xlfn.IFERROR(VLOOKUP($A7,'[1]Marzo'!$D$3:$EC$400,COLUMN()+9,0)," ")</f>
        <v>0</v>
      </c>
      <c r="X7" s="55">
        <f>_xlfn.IFERROR(VLOOKUP($A7,'[1]Marzo'!$D$3:$EC$400,COLUMN()+9,0)," ")</f>
        <v>0</v>
      </c>
      <c r="Y7" s="55">
        <f>_xlfn.IFERROR(VLOOKUP($A7,'[1]Marzo'!$D$3:$EC$400,COLUMN()+9,0)," ")</f>
        <v>0</v>
      </c>
      <c r="Z7" s="55">
        <f>_xlfn.IFERROR(VLOOKUP($A7,'[1]Marzo'!$D$3:$EC$400,COLUMN()+9,0)," ")</f>
        <v>0</v>
      </c>
      <c r="AA7" s="55">
        <f>_xlfn.IFERROR(VLOOKUP($A7,'[1]Marzo'!$D$3:$EC$400,COLUMN()+9,0)," ")</f>
        <v>0</v>
      </c>
      <c r="AB7" s="55">
        <f>_xlfn.IFERROR(VLOOKUP($A7,'[1]Marzo'!$D$3:$EC$400,COLUMN()+9,0)," ")</f>
        <v>0</v>
      </c>
      <c r="AC7" s="55">
        <f>_xlfn.IFERROR(VLOOKUP($A7,'[1]Marzo'!$D$3:$EC$400,COLUMN()+9,0)," ")</f>
        <v>0</v>
      </c>
      <c r="AD7" s="55">
        <f>_xlfn.IFERROR(VLOOKUP($A7,'[1]Marzo'!$D$3:$EC$400,COLUMN()+9,0)," ")</f>
        <v>0</v>
      </c>
      <c r="AE7" s="55">
        <f>_xlfn.IFERROR(VLOOKUP($A7,'[1]Marzo'!$D$3:$EC$400,COLUMN()+9,0)," ")</f>
        <v>0</v>
      </c>
      <c r="AF7" s="55">
        <f>_xlfn.IFERROR(VLOOKUP($A7,'[1]Marzo'!$D$3:$EC$400,COLUMN()+9,0)," ")</f>
        <v>0</v>
      </c>
      <c r="AG7" s="55">
        <f>_xlfn.IFERROR(VLOOKUP($A7,'[1]Marzo'!$D$3:$EC$400,COLUMN()+9,0)," ")</f>
        <v>0</v>
      </c>
      <c r="AH7" s="55">
        <f>_xlfn.IFERROR(VLOOKUP($A7,'[1]Marzo'!$D$3:$EC$400,COLUMN()+9,0)," ")</f>
        <v>14.2857142857143</v>
      </c>
      <c r="AI7" s="56">
        <f>_xlfn.IFERROR(VLOOKUP($A7,'[1]Marzo'!$D$3:$EC$400,COLUMN()+9,0)," ")</f>
        <v>0</v>
      </c>
      <c r="AJ7" s="56">
        <f>_xlfn.IFERROR(VLOOKUP($A7,'[1]Marzo'!$D$3:$EC$400,COLUMN()+9,0)," ")</f>
        <v>0</v>
      </c>
      <c r="AK7" s="56">
        <f>_xlfn.IFERROR(VLOOKUP($A7,'[1]Marzo'!$D$3:$EC$400,COLUMN()+9,0)," ")</f>
        <v>0</v>
      </c>
    </row>
    <row r="8" spans="1:37" ht="15.75">
      <c r="A8" s="78" t="s">
        <v>68</v>
      </c>
      <c r="B8" s="17"/>
      <c r="C8" s="21" t="s">
        <v>78</v>
      </c>
      <c r="D8" s="54">
        <f>_xlfn.IFERROR(VLOOKUP($A8,'[1]Marzo'!$D$3:$EC$400,COLUMN()+9,0)," ")</f>
        <v>10</v>
      </c>
      <c r="E8" s="55">
        <f>_xlfn.IFERROR(VLOOKUP($A8,'[1]Marzo'!$D$3:$EC$400,COLUMN()+9,0)," ")</f>
        <v>20</v>
      </c>
      <c r="F8" s="55">
        <f>_xlfn.IFERROR(VLOOKUP($A8,'[1]Marzo'!$D$3:$EC$400,COLUMN()+9,0)," ")</f>
        <v>20</v>
      </c>
      <c r="G8" s="55">
        <f>_xlfn.IFERROR(VLOOKUP($A8,'[1]Marzo'!$D$3:$EC$400,COLUMN()+9,0)," ")</f>
        <v>10</v>
      </c>
      <c r="H8" s="55">
        <f>_xlfn.IFERROR(VLOOKUP($A8,'[1]Marzo'!$D$3:$EC$400,COLUMN()+9,0)," ")</f>
        <v>0</v>
      </c>
      <c r="I8" s="55">
        <f>_xlfn.IFERROR(VLOOKUP($A8,'[1]Marzo'!$D$3:$EC$400,COLUMN()+9,0)," ")</f>
        <v>10</v>
      </c>
      <c r="J8" s="55">
        <f>_xlfn.IFERROR(VLOOKUP($A8,'[1]Marzo'!$D$3:$EC$400,COLUMN()+9,0)," ")</f>
        <v>0</v>
      </c>
      <c r="K8" s="55">
        <f>_xlfn.IFERROR(VLOOKUP($A8,'[1]Marzo'!$D$3:$EC$400,COLUMN()+9,0)," ")</f>
        <v>0</v>
      </c>
      <c r="L8" s="55">
        <f>_xlfn.IFERROR(VLOOKUP($A8,'[1]Marzo'!$D$3:$EC$400,COLUMN()+9,0)," ")</f>
        <v>20</v>
      </c>
      <c r="M8" s="55">
        <f>_xlfn.IFERROR(VLOOKUP($A8,'[1]Marzo'!$D$3:$EC$400,COLUMN()+9,0)," ")</f>
        <v>10</v>
      </c>
      <c r="N8" s="55">
        <f>_xlfn.IFERROR(VLOOKUP($A8,'[1]Marzo'!$D$3:$EC$400,COLUMN()+9,0)," ")</f>
        <v>20</v>
      </c>
      <c r="O8" s="55">
        <f>_xlfn.IFERROR(VLOOKUP($A8,'[1]Marzo'!$D$3:$EC$400,COLUMN()+9,0)," ")</f>
        <v>20</v>
      </c>
      <c r="P8" s="55">
        <f>_xlfn.IFERROR(VLOOKUP($A8,'[1]Marzo'!$D$3:$EC$400,COLUMN()+9,0)," ")</f>
        <v>10</v>
      </c>
      <c r="Q8" s="55">
        <f>_xlfn.IFERROR(VLOOKUP($A8,'[1]Marzo'!$D$3:$EC$400,COLUMN()+9,0)," ")</f>
        <v>0</v>
      </c>
      <c r="R8" s="55">
        <f>_xlfn.IFERROR(VLOOKUP($A8,'[1]Marzo'!$D$3:$EC$400,COLUMN()+9,0)," ")</f>
        <v>10</v>
      </c>
      <c r="S8" s="55">
        <f>_xlfn.IFERROR(VLOOKUP($A8,'[1]Marzo'!$D$3:$EC$400,COLUMN()+9,0)," ")</f>
        <v>0</v>
      </c>
      <c r="T8" s="55">
        <f>_xlfn.IFERROR(VLOOKUP($A8,'[1]Marzo'!$D$3:$EC$400,COLUMN()+9,0)," ")</f>
        <v>20</v>
      </c>
      <c r="U8" s="55">
        <f>_xlfn.IFERROR(VLOOKUP($A8,'[1]Marzo'!$D$3:$EC$400,COLUMN()+9,0)," ")</f>
        <v>0</v>
      </c>
      <c r="V8" s="55">
        <f>_xlfn.IFERROR(VLOOKUP($A8,'[1]Marzo'!$D$3:$EC$400,COLUMN()+9,0)," ")</f>
        <v>10</v>
      </c>
      <c r="W8" s="55">
        <f>_xlfn.IFERROR(VLOOKUP($A8,'[1]Marzo'!$D$3:$EC$400,COLUMN()+9,0)," ")</f>
        <v>0</v>
      </c>
      <c r="X8" s="55">
        <f>_xlfn.IFERROR(VLOOKUP($A8,'[1]Marzo'!$D$3:$EC$400,COLUMN()+9,0)," ")</f>
        <v>10</v>
      </c>
      <c r="Y8" s="55">
        <f>_xlfn.IFERROR(VLOOKUP($A8,'[1]Marzo'!$D$3:$EC$400,COLUMN()+9,0)," ")</f>
        <v>0</v>
      </c>
      <c r="Z8" s="55">
        <f>_xlfn.IFERROR(VLOOKUP($A8,'[1]Marzo'!$D$3:$EC$400,COLUMN()+9,0)," ")</f>
        <v>0</v>
      </c>
      <c r="AA8" s="55">
        <f>_xlfn.IFERROR(VLOOKUP($A8,'[1]Marzo'!$D$3:$EC$400,COLUMN()+9,0)," ")</f>
        <v>0</v>
      </c>
      <c r="AB8" s="55">
        <f>_xlfn.IFERROR(VLOOKUP($A8,'[1]Marzo'!$D$3:$EC$400,COLUMN()+9,0)," ")</f>
        <v>0</v>
      </c>
      <c r="AC8" s="55">
        <f>_xlfn.IFERROR(VLOOKUP($A8,'[1]Marzo'!$D$3:$EC$400,COLUMN()+9,0)," ")</f>
        <v>0</v>
      </c>
      <c r="AD8" s="55">
        <f>_xlfn.IFERROR(VLOOKUP($A8,'[1]Marzo'!$D$3:$EC$400,COLUMN()+9,0)," ")</f>
        <v>0</v>
      </c>
      <c r="AE8" s="55">
        <f>_xlfn.IFERROR(VLOOKUP($A8,'[1]Marzo'!$D$3:$EC$400,COLUMN()+9,0)," ")</f>
        <v>0</v>
      </c>
      <c r="AF8" s="55">
        <f>_xlfn.IFERROR(VLOOKUP($A8,'[1]Marzo'!$D$3:$EC$400,COLUMN()+9,0)," ")</f>
        <v>0</v>
      </c>
      <c r="AG8" s="55">
        <f>_xlfn.IFERROR(VLOOKUP($A8,'[1]Marzo'!$D$3:$EC$400,COLUMN()+9,0)," ")</f>
        <v>0</v>
      </c>
      <c r="AH8" s="55">
        <f>_xlfn.IFERROR(VLOOKUP($A8,'[1]Marzo'!$D$3:$EC$400,COLUMN()+9,0)," ")</f>
        <v>10</v>
      </c>
      <c r="AI8" s="56">
        <f>_xlfn.IFERROR(VLOOKUP($A8,'[1]Marzo'!$D$3:$EC$400,COLUMN()+9,0)," ")</f>
        <v>0</v>
      </c>
      <c r="AJ8" s="56">
        <f>_xlfn.IFERROR(VLOOKUP($A8,'[1]Marzo'!$D$3:$EC$400,COLUMN()+9,0)," ")</f>
        <v>0</v>
      </c>
      <c r="AK8" s="56">
        <f>_xlfn.IFERROR(VLOOKUP($A8,'[1]Marzo'!$D$3:$EC$400,COLUMN()+9,0)," ")</f>
        <v>0</v>
      </c>
    </row>
    <row r="9" spans="1:37" ht="15.75">
      <c r="A9" s="78" t="s">
        <v>69</v>
      </c>
      <c r="B9" s="9"/>
      <c r="C9" s="21" t="s">
        <v>79</v>
      </c>
      <c r="D9" s="54">
        <f>_xlfn.IFERROR(VLOOKUP($A9,'[1]Marzo'!$D$3:$EC$400,COLUMN()+9,0)," ")</f>
        <v>0</v>
      </c>
      <c r="E9" s="55">
        <f>_xlfn.IFERROR(VLOOKUP($A9,'[1]Marzo'!$D$3:$EC$400,COLUMN()+9,0)," ")</f>
        <v>25</v>
      </c>
      <c r="F9" s="55">
        <f>_xlfn.IFERROR(VLOOKUP($A9,'[1]Marzo'!$D$3:$EC$400,COLUMN()+9,0)," ")</f>
        <v>0</v>
      </c>
      <c r="G9" s="55">
        <f>_xlfn.IFERROR(VLOOKUP($A9,'[1]Marzo'!$D$3:$EC$400,COLUMN()+9,0)," ")</f>
        <v>0</v>
      </c>
      <c r="H9" s="55">
        <f>_xlfn.IFERROR(VLOOKUP($A9,'[1]Marzo'!$D$3:$EC$400,COLUMN()+9,0)," ")</f>
        <v>0</v>
      </c>
      <c r="I9" s="55">
        <f>_xlfn.IFERROR(VLOOKUP($A9,'[1]Marzo'!$D$3:$EC$400,COLUMN()+9,0)," ")</f>
        <v>0</v>
      </c>
      <c r="J9" s="55">
        <f>_xlfn.IFERROR(VLOOKUP($A9,'[1]Marzo'!$D$3:$EC$400,COLUMN()+9,0)," ")</f>
        <v>0</v>
      </c>
      <c r="K9" s="55">
        <f>_xlfn.IFERROR(VLOOKUP($A9,'[1]Marzo'!$D$3:$EC$400,COLUMN()+9,0)," ")</f>
        <v>25</v>
      </c>
      <c r="L9" s="55">
        <f>_xlfn.IFERROR(VLOOKUP($A9,'[1]Marzo'!$D$3:$EC$400,COLUMN()+9,0)," ")</f>
        <v>0</v>
      </c>
      <c r="M9" s="55">
        <f>_xlfn.IFERROR(VLOOKUP($A9,'[1]Marzo'!$D$3:$EC$400,COLUMN()+9,0)," ")</f>
        <v>25</v>
      </c>
      <c r="N9" s="55">
        <f>_xlfn.IFERROR(VLOOKUP($A9,'[1]Marzo'!$D$3:$EC$400,COLUMN()+9,0)," ")</f>
        <v>25</v>
      </c>
      <c r="O9" s="55">
        <f>_xlfn.IFERROR(VLOOKUP($A9,'[1]Marzo'!$D$3:$EC$400,COLUMN()+9,0)," ")</f>
        <v>0</v>
      </c>
      <c r="P9" s="55">
        <f>_xlfn.IFERROR(VLOOKUP($A9,'[1]Marzo'!$D$3:$EC$400,COLUMN()+9,0)," ")</f>
        <v>0</v>
      </c>
      <c r="Q9" s="55">
        <f>_xlfn.IFERROR(VLOOKUP($A9,'[1]Marzo'!$D$3:$EC$400,COLUMN()+9,0)," ")</f>
        <v>0</v>
      </c>
      <c r="R9" s="55">
        <f>_xlfn.IFERROR(VLOOKUP($A9,'[1]Marzo'!$D$3:$EC$400,COLUMN()+9,0)," ")</f>
        <v>0</v>
      </c>
      <c r="S9" s="55">
        <f>_xlfn.IFERROR(VLOOKUP($A9,'[1]Marzo'!$D$3:$EC$400,COLUMN()+9,0)," ")</f>
        <v>0</v>
      </c>
      <c r="T9" s="55">
        <f>_xlfn.IFERROR(VLOOKUP($A9,'[1]Marzo'!$D$3:$EC$400,COLUMN()+9,0)," ")</f>
        <v>0</v>
      </c>
      <c r="U9" s="55">
        <f>_xlfn.IFERROR(VLOOKUP($A9,'[1]Marzo'!$D$3:$EC$400,COLUMN()+9,0)," ")</f>
        <v>0</v>
      </c>
      <c r="V9" s="55">
        <f>_xlfn.IFERROR(VLOOKUP($A9,'[1]Marzo'!$D$3:$EC$400,COLUMN()+9,0)," ")</f>
        <v>0</v>
      </c>
      <c r="W9" s="55">
        <f>_xlfn.IFERROR(VLOOKUP($A9,'[1]Marzo'!$D$3:$EC$400,COLUMN()+9,0)," ")</f>
        <v>0</v>
      </c>
      <c r="X9" s="55">
        <f>_xlfn.IFERROR(VLOOKUP($A9,'[1]Marzo'!$D$3:$EC$400,COLUMN()+9,0)," ")</f>
        <v>0</v>
      </c>
      <c r="Y9" s="55">
        <f>_xlfn.IFERROR(VLOOKUP($A9,'[1]Marzo'!$D$3:$EC$400,COLUMN()+9,0)," ")</f>
        <v>0</v>
      </c>
      <c r="Z9" s="55">
        <f>_xlfn.IFERROR(VLOOKUP($A9,'[1]Marzo'!$D$3:$EC$400,COLUMN()+9,0)," ")</f>
        <v>0</v>
      </c>
      <c r="AA9" s="55">
        <f>_xlfn.IFERROR(VLOOKUP($A9,'[1]Marzo'!$D$3:$EC$400,COLUMN()+9,0)," ")</f>
        <v>0</v>
      </c>
      <c r="AB9" s="55">
        <f>_xlfn.IFERROR(VLOOKUP($A9,'[1]Marzo'!$D$3:$EC$400,COLUMN()+9,0)," ")</f>
        <v>0</v>
      </c>
      <c r="AC9" s="55">
        <f>_xlfn.IFERROR(VLOOKUP($A9,'[1]Marzo'!$D$3:$EC$400,COLUMN()+9,0)," ")</f>
        <v>0</v>
      </c>
      <c r="AD9" s="55">
        <f>_xlfn.IFERROR(VLOOKUP($A9,'[1]Marzo'!$D$3:$EC$400,COLUMN()+9,0)," ")</f>
        <v>0</v>
      </c>
      <c r="AE9" s="55">
        <f>_xlfn.IFERROR(VLOOKUP($A9,'[1]Marzo'!$D$3:$EC$400,COLUMN()+9,0)," ")</f>
        <v>0</v>
      </c>
      <c r="AF9" s="55">
        <f>_xlfn.IFERROR(VLOOKUP($A9,'[1]Marzo'!$D$3:$EC$400,COLUMN()+9,0)," ")</f>
        <v>0</v>
      </c>
      <c r="AG9" s="55">
        <f>_xlfn.IFERROR(VLOOKUP($A9,'[1]Marzo'!$D$3:$EC$400,COLUMN()+9,0)," ")</f>
        <v>0</v>
      </c>
      <c r="AH9" s="55">
        <f>_xlfn.IFERROR(VLOOKUP($A9,'[1]Marzo'!$D$3:$EC$400,COLUMN()+9,0)," ")</f>
        <v>0</v>
      </c>
      <c r="AI9" s="56">
        <f>_xlfn.IFERROR(VLOOKUP($A9,'[1]Marzo'!$D$3:$EC$400,COLUMN()+9,0)," ")</f>
        <v>0</v>
      </c>
      <c r="AJ9" s="56">
        <f>_xlfn.IFERROR(VLOOKUP($A9,'[1]Marzo'!$D$3:$EC$400,COLUMN()+9,0)," ")</f>
        <v>0</v>
      </c>
      <c r="AK9" s="56">
        <f>_xlfn.IFERROR(VLOOKUP($A9,'[1]Marzo'!$D$3:$EC$400,COLUMN()+9,0)," ")</f>
        <v>0</v>
      </c>
    </row>
    <row r="10" spans="1:37" ht="15.75">
      <c r="A10" s="79" t="s">
        <v>70</v>
      </c>
      <c r="B10" s="9"/>
      <c r="C10" s="21" t="s">
        <v>80</v>
      </c>
      <c r="D10" s="54">
        <f>_xlfn.IFERROR(VLOOKUP($A10,'[1]Marzo'!$D$3:$EC$400,COLUMN()+9,0)," ")</f>
        <v>0</v>
      </c>
      <c r="E10" s="55">
        <f>_xlfn.IFERROR(VLOOKUP($A10,'[1]Marzo'!$D$3:$EC$400,COLUMN()+9,0)," ")</f>
        <v>25</v>
      </c>
      <c r="F10" s="55">
        <f>_xlfn.IFERROR(VLOOKUP($A10,'[1]Marzo'!$D$3:$EC$400,COLUMN()+9,0)," ")</f>
        <v>25</v>
      </c>
      <c r="G10" s="55">
        <f>_xlfn.IFERROR(VLOOKUP($A10,'[1]Marzo'!$D$3:$EC$400,COLUMN()+9,0)," ")</f>
        <v>8.33333333333333</v>
      </c>
      <c r="H10" s="55">
        <f>_xlfn.IFERROR(VLOOKUP($A10,'[1]Marzo'!$D$3:$EC$400,COLUMN()+9,0)," ")</f>
        <v>0</v>
      </c>
      <c r="I10" s="55">
        <f>_xlfn.IFERROR(VLOOKUP($A10,'[1]Marzo'!$D$3:$EC$400,COLUMN()+9,0)," ")</f>
        <v>16.6666666666667</v>
      </c>
      <c r="J10" s="55">
        <f>_xlfn.IFERROR(VLOOKUP($A10,'[1]Marzo'!$D$3:$EC$400,COLUMN()+9,0)," ")</f>
        <v>8.33333333333333</v>
      </c>
      <c r="K10" s="55">
        <f>_xlfn.IFERROR(VLOOKUP($A10,'[1]Marzo'!$D$3:$EC$400,COLUMN()+9,0)," ")</f>
        <v>8.33333333333333</v>
      </c>
      <c r="L10" s="55">
        <f>_xlfn.IFERROR(VLOOKUP($A10,'[1]Marzo'!$D$3:$EC$400,COLUMN()+9,0)," ")</f>
        <v>25</v>
      </c>
      <c r="M10" s="55">
        <f>_xlfn.IFERROR(VLOOKUP($A10,'[1]Marzo'!$D$3:$EC$400,COLUMN()+9,0)," ")</f>
        <v>8.33333333333333</v>
      </c>
      <c r="N10" s="55">
        <f>_xlfn.IFERROR(VLOOKUP($A10,'[1]Marzo'!$D$3:$EC$400,COLUMN()+9,0)," ")</f>
        <v>16.6666666666667</v>
      </c>
      <c r="O10" s="55">
        <f>_xlfn.IFERROR(VLOOKUP($A10,'[1]Marzo'!$D$3:$EC$400,COLUMN()+9,0)," ")</f>
        <v>0</v>
      </c>
      <c r="P10" s="55">
        <f>_xlfn.IFERROR(VLOOKUP($A10,'[1]Marzo'!$D$3:$EC$400,COLUMN()+9,0)," ")</f>
        <v>0</v>
      </c>
      <c r="Q10" s="55">
        <f>_xlfn.IFERROR(VLOOKUP($A10,'[1]Marzo'!$D$3:$EC$400,COLUMN()+9,0)," ")</f>
        <v>0</v>
      </c>
      <c r="R10" s="55">
        <f>_xlfn.IFERROR(VLOOKUP($A10,'[1]Marzo'!$D$3:$EC$400,COLUMN()+9,0)," ")</f>
        <v>0</v>
      </c>
      <c r="S10" s="55">
        <f>_xlfn.IFERROR(VLOOKUP($A10,'[1]Marzo'!$D$3:$EC$400,COLUMN()+9,0)," ")</f>
        <v>8.33333333333333</v>
      </c>
      <c r="T10" s="55">
        <f>_xlfn.IFERROR(VLOOKUP($A10,'[1]Marzo'!$D$3:$EC$400,COLUMN()+9,0)," ")</f>
        <v>8.33333333333333</v>
      </c>
      <c r="U10" s="55">
        <f>_xlfn.IFERROR(VLOOKUP($A10,'[1]Marzo'!$D$3:$EC$400,COLUMN()+9,0)," ")</f>
        <v>0</v>
      </c>
      <c r="V10" s="55">
        <f>_xlfn.IFERROR(VLOOKUP($A10,'[1]Marzo'!$D$3:$EC$400,COLUMN()+9,0)," ")</f>
        <v>0</v>
      </c>
      <c r="W10" s="55">
        <f>_xlfn.IFERROR(VLOOKUP($A10,'[1]Marzo'!$D$3:$EC$400,COLUMN()+9,0)," ")</f>
        <v>0</v>
      </c>
      <c r="X10" s="55">
        <f>_xlfn.IFERROR(VLOOKUP($A10,'[1]Marzo'!$D$3:$EC$400,COLUMN()+9,0)," ")</f>
        <v>8.33333333333333</v>
      </c>
      <c r="Y10" s="55">
        <f>_xlfn.IFERROR(VLOOKUP($A10,'[1]Marzo'!$D$3:$EC$400,COLUMN()+9,0)," ")</f>
        <v>0</v>
      </c>
      <c r="Z10" s="55">
        <f>_xlfn.IFERROR(VLOOKUP($A10,'[1]Marzo'!$D$3:$EC$400,COLUMN()+9,0)," ")</f>
        <v>0</v>
      </c>
      <c r="AA10" s="55">
        <f>_xlfn.IFERROR(VLOOKUP($A10,'[1]Marzo'!$D$3:$EC$400,COLUMN()+9,0)," ")</f>
        <v>0</v>
      </c>
      <c r="AB10" s="55">
        <f>_xlfn.IFERROR(VLOOKUP($A10,'[1]Marzo'!$D$3:$EC$400,COLUMN()+9,0)," ")</f>
        <v>0</v>
      </c>
      <c r="AC10" s="55">
        <f>_xlfn.IFERROR(VLOOKUP($A10,'[1]Marzo'!$D$3:$EC$400,COLUMN()+9,0)," ")</f>
        <v>8.33333333333333</v>
      </c>
      <c r="AD10" s="55">
        <f>_xlfn.IFERROR(VLOOKUP($A10,'[1]Marzo'!$D$3:$EC$400,COLUMN()+9,0)," ")</f>
        <v>8.33333333333333</v>
      </c>
      <c r="AE10" s="55">
        <f>_xlfn.IFERROR(VLOOKUP($A10,'[1]Marzo'!$D$3:$EC$400,COLUMN()+9,0)," ")</f>
        <v>0</v>
      </c>
      <c r="AF10" s="55">
        <f>_xlfn.IFERROR(VLOOKUP($A10,'[1]Marzo'!$D$3:$EC$400,COLUMN()+9,0)," ")</f>
        <v>0</v>
      </c>
      <c r="AG10" s="55">
        <f>_xlfn.IFERROR(VLOOKUP($A10,'[1]Marzo'!$D$3:$EC$400,COLUMN()+9,0)," ")</f>
        <v>0</v>
      </c>
      <c r="AH10" s="55">
        <f>_xlfn.IFERROR(VLOOKUP($A10,'[1]Marzo'!$D$3:$EC$400,COLUMN()+9,0)," ")</f>
        <v>8.33333333333333</v>
      </c>
      <c r="AI10" s="56">
        <f>_xlfn.IFERROR(VLOOKUP($A10,'[1]Marzo'!$D$3:$EC$400,COLUMN()+9,0)," ")</f>
        <v>0</v>
      </c>
      <c r="AJ10" s="56">
        <f>_xlfn.IFERROR(VLOOKUP($A10,'[1]Marzo'!$D$3:$EC$400,COLUMN()+9,0)," ")</f>
        <v>0</v>
      </c>
      <c r="AK10" s="56">
        <f>_xlfn.IFERROR(VLOOKUP($A10,'[1]Marzo'!$D$3:$EC$400,COLUMN()+9,0)," ")</f>
        <v>0</v>
      </c>
    </row>
    <row r="11" spans="1:37" ht="15.75">
      <c r="A11" s="79" t="s">
        <v>71</v>
      </c>
      <c r="B11" s="9"/>
      <c r="C11" s="21" t="s">
        <v>86</v>
      </c>
      <c r="D11" s="54">
        <f>_xlfn.IFERROR(VLOOKUP($A11,'[1]Marzo'!$D$3:$EC$400,COLUMN()+9,0)," ")</f>
        <v>0</v>
      </c>
      <c r="E11" s="55">
        <f>_xlfn.IFERROR(VLOOKUP($A11,'[1]Marzo'!$D$3:$EC$400,COLUMN()+9,0)," ")</f>
        <v>30.7692307692308</v>
      </c>
      <c r="F11" s="55">
        <f>_xlfn.IFERROR(VLOOKUP($A11,'[1]Marzo'!$D$3:$EC$400,COLUMN()+9,0)," ")</f>
        <v>38.4615384615385</v>
      </c>
      <c r="G11" s="55">
        <f>_xlfn.IFERROR(VLOOKUP($A11,'[1]Marzo'!$D$3:$EC$400,COLUMN()+9,0)," ")</f>
        <v>7.69230769230769</v>
      </c>
      <c r="H11" s="55">
        <f>_xlfn.IFERROR(VLOOKUP($A11,'[1]Marzo'!$D$3:$EC$400,COLUMN()+9,0)," ")</f>
        <v>0</v>
      </c>
      <c r="I11" s="55">
        <f>_xlfn.IFERROR(VLOOKUP($A11,'[1]Marzo'!$D$3:$EC$400,COLUMN()+9,0)," ")</f>
        <v>15.3846153846154</v>
      </c>
      <c r="J11" s="55">
        <f>_xlfn.IFERROR(VLOOKUP($A11,'[1]Marzo'!$D$3:$EC$400,COLUMN()+9,0)," ")</f>
        <v>7.69230769230769</v>
      </c>
      <c r="K11" s="55">
        <f>_xlfn.IFERROR(VLOOKUP($A11,'[1]Marzo'!$D$3:$EC$400,COLUMN()+9,0)," ")</f>
        <v>0</v>
      </c>
      <c r="L11" s="55">
        <f>_xlfn.IFERROR(VLOOKUP($A11,'[1]Marzo'!$D$3:$EC$400,COLUMN()+9,0)," ")</f>
        <v>0</v>
      </c>
      <c r="M11" s="55">
        <f>_xlfn.IFERROR(VLOOKUP($A11,'[1]Marzo'!$D$3:$EC$400,COLUMN()+9,0)," ")</f>
        <v>15.3846153846154</v>
      </c>
      <c r="N11" s="55">
        <f>_xlfn.IFERROR(VLOOKUP($A11,'[1]Marzo'!$D$3:$EC$400,COLUMN()+9,0)," ")</f>
        <v>0</v>
      </c>
      <c r="O11" s="55">
        <f>_xlfn.IFERROR(VLOOKUP($A11,'[1]Marzo'!$D$3:$EC$400,COLUMN()+9,0)," ")</f>
        <v>0</v>
      </c>
      <c r="P11" s="55">
        <f>_xlfn.IFERROR(VLOOKUP($A11,'[1]Marzo'!$D$3:$EC$400,COLUMN()+9,0)," ")</f>
        <v>0</v>
      </c>
      <c r="Q11" s="55">
        <f>_xlfn.IFERROR(VLOOKUP($A11,'[1]Marzo'!$D$3:$EC$400,COLUMN()+9,0)," ")</f>
        <v>0</v>
      </c>
      <c r="R11" s="55">
        <f>_xlfn.IFERROR(VLOOKUP($A11,'[1]Marzo'!$D$3:$EC$400,COLUMN()+9,0)," ")</f>
        <v>0</v>
      </c>
      <c r="S11" s="55">
        <f>_xlfn.IFERROR(VLOOKUP($A11,'[1]Marzo'!$D$3:$EC$400,COLUMN()+9,0)," ")</f>
        <v>7.69230769230769</v>
      </c>
      <c r="T11" s="55">
        <f>_xlfn.IFERROR(VLOOKUP($A11,'[1]Marzo'!$D$3:$EC$400,COLUMN()+9,0)," ")</f>
        <v>15.3846153846154</v>
      </c>
      <c r="U11" s="55">
        <f>_xlfn.IFERROR(VLOOKUP($A11,'[1]Marzo'!$D$3:$EC$400,COLUMN()+9,0)," ")</f>
        <v>0</v>
      </c>
      <c r="V11" s="55">
        <f>_xlfn.IFERROR(VLOOKUP($A11,'[1]Marzo'!$D$3:$EC$400,COLUMN()+9,0)," ")</f>
        <v>0</v>
      </c>
      <c r="W11" s="55">
        <f>_xlfn.IFERROR(VLOOKUP($A11,'[1]Marzo'!$D$3:$EC$400,COLUMN()+9,0)," ")</f>
        <v>0</v>
      </c>
      <c r="X11" s="55">
        <f>_xlfn.IFERROR(VLOOKUP($A11,'[1]Marzo'!$D$3:$EC$400,COLUMN()+9,0)," ")</f>
        <v>0</v>
      </c>
      <c r="Y11" s="55">
        <f>_xlfn.IFERROR(VLOOKUP($A11,'[1]Marzo'!$D$3:$EC$400,COLUMN()+9,0)," ")</f>
        <v>0</v>
      </c>
      <c r="Z11" s="55">
        <f>_xlfn.IFERROR(VLOOKUP($A11,'[1]Marzo'!$D$3:$EC$400,COLUMN()+9,0)," ")</f>
        <v>0</v>
      </c>
      <c r="AA11" s="55">
        <f>_xlfn.IFERROR(VLOOKUP($A11,'[1]Marzo'!$D$3:$EC$400,COLUMN()+9,0)," ")</f>
        <v>0</v>
      </c>
      <c r="AB11" s="55">
        <f>_xlfn.IFERROR(VLOOKUP($A11,'[1]Marzo'!$D$3:$EC$400,COLUMN()+9,0)," ")</f>
        <v>0</v>
      </c>
      <c r="AC11" s="55">
        <f>_xlfn.IFERROR(VLOOKUP($A11,'[1]Marzo'!$D$3:$EC$400,COLUMN()+9,0)," ")</f>
        <v>0</v>
      </c>
      <c r="AD11" s="55">
        <f>_xlfn.IFERROR(VLOOKUP($A11,'[1]Marzo'!$D$3:$EC$400,COLUMN()+9,0)," ")</f>
        <v>0</v>
      </c>
      <c r="AE11" s="55">
        <f>_xlfn.IFERROR(VLOOKUP($A11,'[1]Marzo'!$D$3:$EC$400,COLUMN()+9,0)," ")</f>
        <v>7.69230769230769</v>
      </c>
      <c r="AF11" s="55">
        <f>_xlfn.IFERROR(VLOOKUP($A11,'[1]Marzo'!$D$3:$EC$400,COLUMN()+9,0)," ")</f>
        <v>7.69230769230769</v>
      </c>
      <c r="AG11" s="55">
        <f>_xlfn.IFERROR(VLOOKUP($A11,'[1]Marzo'!$D$3:$EC$400,COLUMN()+9,0)," ")</f>
        <v>0</v>
      </c>
      <c r="AH11" s="55">
        <f>_xlfn.IFERROR(VLOOKUP($A11,'[1]Marzo'!$D$3:$EC$400,COLUMN()+9,0)," ")</f>
        <v>0</v>
      </c>
      <c r="AI11" s="56">
        <f>_xlfn.IFERROR(VLOOKUP($A11,'[1]Marzo'!$D$3:$EC$400,COLUMN()+9,0)," ")</f>
        <v>0</v>
      </c>
      <c r="AJ11" s="56">
        <f>_xlfn.IFERROR(VLOOKUP($A11,'[1]Marzo'!$D$3:$EC$400,COLUMN()+9,0)," ")</f>
        <v>0</v>
      </c>
      <c r="AK11" s="56">
        <f>_xlfn.IFERROR(VLOOKUP($A11,'[1]Marzo'!$D$3:$EC$400,COLUMN()+9,0)," ")</f>
        <v>0</v>
      </c>
    </row>
    <row r="12" spans="1:37" ht="15.75">
      <c r="A12" s="79" t="s">
        <v>72</v>
      </c>
      <c r="B12" s="9"/>
      <c r="C12" s="21" t="s">
        <v>81</v>
      </c>
      <c r="D12" s="54">
        <f>_xlfn.IFERROR(VLOOKUP($A12,'[1]Marzo'!$D$3:$EC$400,COLUMN()+9,0)," ")</f>
        <v>13.3333333333333</v>
      </c>
      <c r="E12" s="55">
        <f>_xlfn.IFERROR(VLOOKUP($A12,'[1]Marzo'!$D$3:$EC$400,COLUMN()+9,0)," ")</f>
        <v>0</v>
      </c>
      <c r="F12" s="55">
        <f>_xlfn.IFERROR(VLOOKUP($A12,'[1]Marzo'!$D$3:$EC$400,COLUMN()+9,0)," ")</f>
        <v>20</v>
      </c>
      <c r="G12" s="55">
        <f>_xlfn.IFERROR(VLOOKUP($A12,'[1]Marzo'!$D$3:$EC$400,COLUMN()+9,0)," ")</f>
        <v>26.6666666666667</v>
      </c>
      <c r="H12" s="55">
        <f>_xlfn.IFERROR(VLOOKUP($A12,'[1]Marzo'!$D$3:$EC$400,COLUMN()+9,0)," ")</f>
        <v>0</v>
      </c>
      <c r="I12" s="55">
        <f>_xlfn.IFERROR(VLOOKUP($A12,'[1]Marzo'!$D$3:$EC$400,COLUMN()+9,0)," ")</f>
        <v>0</v>
      </c>
      <c r="J12" s="55">
        <f>_xlfn.IFERROR(VLOOKUP($A12,'[1]Marzo'!$D$3:$EC$400,COLUMN()+9,0)," ")</f>
        <v>0</v>
      </c>
      <c r="K12" s="55">
        <f>_xlfn.IFERROR(VLOOKUP($A12,'[1]Marzo'!$D$3:$EC$400,COLUMN()+9,0)," ")</f>
        <v>13.3333333333333</v>
      </c>
      <c r="L12" s="55">
        <f>_xlfn.IFERROR(VLOOKUP($A12,'[1]Marzo'!$D$3:$EC$400,COLUMN()+9,0)," ")</f>
        <v>0</v>
      </c>
      <c r="M12" s="55">
        <f>_xlfn.IFERROR(VLOOKUP($A12,'[1]Marzo'!$D$3:$EC$400,COLUMN()+9,0)," ")</f>
        <v>20</v>
      </c>
      <c r="N12" s="55">
        <f>_xlfn.IFERROR(VLOOKUP($A12,'[1]Marzo'!$D$3:$EC$400,COLUMN()+9,0)," ")</f>
        <v>6.66666666666667</v>
      </c>
      <c r="O12" s="55">
        <f>_xlfn.IFERROR(VLOOKUP($A12,'[1]Marzo'!$D$3:$EC$400,COLUMN()+9,0)," ")</f>
        <v>6.66666666666667</v>
      </c>
      <c r="P12" s="55">
        <f>_xlfn.IFERROR(VLOOKUP($A12,'[1]Marzo'!$D$3:$EC$400,COLUMN()+9,0)," ")</f>
        <v>0</v>
      </c>
      <c r="Q12" s="55">
        <f>_xlfn.IFERROR(VLOOKUP($A12,'[1]Marzo'!$D$3:$EC$400,COLUMN()+9,0)," ")</f>
        <v>0</v>
      </c>
      <c r="R12" s="55">
        <f>_xlfn.IFERROR(VLOOKUP($A12,'[1]Marzo'!$D$3:$EC$400,COLUMN()+9,0)," ")</f>
        <v>0</v>
      </c>
      <c r="S12" s="55">
        <f>_xlfn.IFERROR(VLOOKUP($A12,'[1]Marzo'!$D$3:$EC$400,COLUMN()+9,0)," ")</f>
        <v>13.3333333333333</v>
      </c>
      <c r="T12" s="55">
        <f>_xlfn.IFERROR(VLOOKUP($A12,'[1]Marzo'!$D$3:$EC$400,COLUMN()+9,0)," ")</f>
        <v>0</v>
      </c>
      <c r="U12" s="55">
        <f>_xlfn.IFERROR(VLOOKUP($A12,'[1]Marzo'!$D$3:$EC$400,COLUMN()+9,0)," ")</f>
        <v>0</v>
      </c>
      <c r="V12" s="55">
        <f>_xlfn.IFERROR(VLOOKUP($A12,'[1]Marzo'!$D$3:$EC$400,COLUMN()+9,0)," ")</f>
        <v>0</v>
      </c>
      <c r="W12" s="55">
        <f>_xlfn.IFERROR(VLOOKUP($A12,'[1]Marzo'!$D$3:$EC$400,COLUMN()+9,0)," ")</f>
        <v>0</v>
      </c>
      <c r="X12" s="55">
        <f>_xlfn.IFERROR(VLOOKUP($A12,'[1]Marzo'!$D$3:$EC$400,COLUMN()+9,0)," ")</f>
        <v>0</v>
      </c>
      <c r="Y12" s="55">
        <f>_xlfn.IFERROR(VLOOKUP($A12,'[1]Marzo'!$D$3:$EC$400,COLUMN()+9,0)," ")</f>
        <v>0</v>
      </c>
      <c r="Z12" s="55">
        <f>_xlfn.IFERROR(VLOOKUP($A12,'[1]Marzo'!$D$3:$EC$400,COLUMN()+9,0)," ")</f>
        <v>0</v>
      </c>
      <c r="AA12" s="55">
        <f>_xlfn.IFERROR(VLOOKUP($A12,'[1]Marzo'!$D$3:$EC$400,COLUMN()+9,0)," ")</f>
        <v>0</v>
      </c>
      <c r="AB12" s="55">
        <f>_xlfn.IFERROR(VLOOKUP($A12,'[1]Marzo'!$D$3:$EC$400,COLUMN()+9,0)," ")</f>
        <v>0</v>
      </c>
      <c r="AC12" s="55">
        <f>_xlfn.IFERROR(VLOOKUP($A12,'[1]Marzo'!$D$3:$EC$400,COLUMN()+9,0)," ")</f>
        <v>0</v>
      </c>
      <c r="AD12" s="55">
        <f>_xlfn.IFERROR(VLOOKUP($A12,'[1]Marzo'!$D$3:$EC$400,COLUMN()+9,0)," ")</f>
        <v>0</v>
      </c>
      <c r="AE12" s="55">
        <f>_xlfn.IFERROR(VLOOKUP($A12,'[1]Marzo'!$D$3:$EC$400,COLUMN()+9,0)," ")</f>
        <v>0</v>
      </c>
      <c r="AF12" s="55">
        <f>_xlfn.IFERROR(VLOOKUP($A12,'[1]Marzo'!$D$3:$EC$400,COLUMN()+9,0)," ")</f>
        <v>13.3333333333333</v>
      </c>
      <c r="AG12" s="55">
        <f>_xlfn.IFERROR(VLOOKUP($A12,'[1]Marzo'!$D$3:$EC$400,COLUMN()+9,0)," ")</f>
        <v>0</v>
      </c>
      <c r="AH12" s="55">
        <f>_xlfn.IFERROR(VLOOKUP($A12,'[1]Marzo'!$D$3:$EC$400,COLUMN()+9,0)," ")</f>
        <v>6.66666666666667</v>
      </c>
      <c r="AI12" s="56">
        <f>_xlfn.IFERROR(VLOOKUP($A12,'[1]Marzo'!$D$3:$EC$400,COLUMN()+9,0)," ")</f>
        <v>0</v>
      </c>
      <c r="AJ12" s="56">
        <f>_xlfn.IFERROR(VLOOKUP($A12,'[1]Marzo'!$D$3:$EC$400,COLUMN()+9,0)," ")</f>
        <v>0</v>
      </c>
      <c r="AK12" s="56">
        <f>_xlfn.IFERROR(VLOOKUP($A12,'[1]Marzo'!$D$3:$EC$400,COLUMN()+9,0)," ")</f>
        <v>0</v>
      </c>
    </row>
    <row r="13" spans="1:37" ht="15.75">
      <c r="A13" s="79" t="s">
        <v>73</v>
      </c>
      <c r="B13" s="9"/>
      <c r="C13" s="21" t="s">
        <v>82</v>
      </c>
      <c r="D13" s="54">
        <f>_xlfn.IFERROR(VLOOKUP($A13,'[1]Marzo'!$D$3:$EC$400,COLUMN()+9,0)," ")</f>
        <v>0</v>
      </c>
      <c r="E13" s="55">
        <f>_xlfn.IFERROR(VLOOKUP($A13,'[1]Marzo'!$D$3:$EC$400,COLUMN()+9,0)," ")</f>
        <v>33.3333333333333</v>
      </c>
      <c r="F13" s="55">
        <f>_xlfn.IFERROR(VLOOKUP($A13,'[1]Marzo'!$D$3:$EC$400,COLUMN()+9,0)," ")</f>
        <v>0</v>
      </c>
      <c r="G13" s="55">
        <f>_xlfn.IFERROR(VLOOKUP($A13,'[1]Marzo'!$D$3:$EC$400,COLUMN()+9,0)," ")</f>
        <v>33.3333333333333</v>
      </c>
      <c r="H13" s="55">
        <f>_xlfn.IFERROR(VLOOKUP($A13,'[1]Marzo'!$D$3:$EC$400,COLUMN()+9,0)," ")</f>
        <v>0</v>
      </c>
      <c r="I13" s="55">
        <f>_xlfn.IFERROR(VLOOKUP($A13,'[1]Marzo'!$D$3:$EC$400,COLUMN()+9,0)," ")</f>
        <v>33.3333333333333</v>
      </c>
      <c r="J13" s="55">
        <f>_xlfn.IFERROR(VLOOKUP($A13,'[1]Marzo'!$D$3:$EC$400,COLUMN()+9,0)," ")</f>
        <v>0</v>
      </c>
      <c r="K13" s="55">
        <f>_xlfn.IFERROR(VLOOKUP($A13,'[1]Marzo'!$D$3:$EC$400,COLUMN()+9,0)," ")</f>
        <v>0</v>
      </c>
      <c r="L13" s="55">
        <f>_xlfn.IFERROR(VLOOKUP($A13,'[1]Marzo'!$D$3:$EC$400,COLUMN()+9,0)," ")</f>
        <v>33.3333333333333</v>
      </c>
      <c r="M13" s="55">
        <f>_xlfn.IFERROR(VLOOKUP($A13,'[1]Marzo'!$D$3:$EC$400,COLUMN()+9,0)," ")</f>
        <v>0</v>
      </c>
      <c r="N13" s="55">
        <f>_xlfn.IFERROR(VLOOKUP($A13,'[1]Marzo'!$D$3:$EC$400,COLUMN()+9,0)," ")</f>
        <v>0</v>
      </c>
      <c r="O13" s="55">
        <f>_xlfn.IFERROR(VLOOKUP($A13,'[1]Marzo'!$D$3:$EC$400,COLUMN()+9,0)," ")</f>
        <v>0</v>
      </c>
      <c r="P13" s="55">
        <f>_xlfn.IFERROR(VLOOKUP($A13,'[1]Marzo'!$D$3:$EC$400,COLUMN()+9,0)," ")</f>
        <v>0</v>
      </c>
      <c r="Q13" s="55">
        <f>_xlfn.IFERROR(VLOOKUP($A13,'[1]Marzo'!$D$3:$EC$400,COLUMN()+9,0)," ")</f>
        <v>0</v>
      </c>
      <c r="R13" s="55">
        <f>_xlfn.IFERROR(VLOOKUP($A13,'[1]Marzo'!$D$3:$EC$400,COLUMN()+9,0)," ")</f>
        <v>0</v>
      </c>
      <c r="S13" s="55">
        <f>_xlfn.IFERROR(VLOOKUP($A13,'[1]Marzo'!$D$3:$EC$400,COLUMN()+9,0)," ")</f>
        <v>0</v>
      </c>
      <c r="T13" s="55">
        <f>_xlfn.IFERROR(VLOOKUP($A13,'[1]Marzo'!$D$3:$EC$400,COLUMN()+9,0)," ")</f>
        <v>0</v>
      </c>
      <c r="U13" s="55">
        <f>_xlfn.IFERROR(VLOOKUP($A13,'[1]Marzo'!$D$3:$EC$400,COLUMN()+9,0)," ")</f>
        <v>0</v>
      </c>
      <c r="V13" s="55">
        <f>_xlfn.IFERROR(VLOOKUP($A13,'[1]Marzo'!$D$3:$EC$400,COLUMN()+9,0)," ")</f>
        <v>0</v>
      </c>
      <c r="W13" s="55">
        <f>_xlfn.IFERROR(VLOOKUP($A13,'[1]Marzo'!$D$3:$EC$400,COLUMN()+9,0)," ")</f>
        <v>0</v>
      </c>
      <c r="X13" s="55">
        <f>_xlfn.IFERROR(VLOOKUP($A13,'[1]Marzo'!$D$3:$EC$400,COLUMN()+9,0)," ")</f>
        <v>33.3333333333333</v>
      </c>
      <c r="Y13" s="55">
        <f>_xlfn.IFERROR(VLOOKUP($A13,'[1]Marzo'!$D$3:$EC$400,COLUMN()+9,0)," ")</f>
        <v>33.3333333333333</v>
      </c>
      <c r="Z13" s="55">
        <f>_xlfn.IFERROR(VLOOKUP($A13,'[1]Marzo'!$D$3:$EC$400,COLUMN()+9,0)," ")</f>
        <v>0</v>
      </c>
      <c r="AA13" s="55">
        <f>_xlfn.IFERROR(VLOOKUP($A13,'[1]Marzo'!$D$3:$EC$400,COLUMN()+9,0)," ")</f>
        <v>0</v>
      </c>
      <c r="AB13" s="55">
        <f>_xlfn.IFERROR(VLOOKUP($A13,'[1]Marzo'!$D$3:$EC$400,COLUMN()+9,0)," ")</f>
        <v>0</v>
      </c>
      <c r="AC13" s="55">
        <f>_xlfn.IFERROR(VLOOKUP($A13,'[1]Marzo'!$D$3:$EC$400,COLUMN()+9,0)," ")</f>
        <v>0</v>
      </c>
      <c r="AD13" s="55">
        <f>_xlfn.IFERROR(VLOOKUP($A13,'[1]Marzo'!$D$3:$EC$400,COLUMN()+9,0)," ")</f>
        <v>0</v>
      </c>
      <c r="AE13" s="55">
        <f>_xlfn.IFERROR(VLOOKUP($A13,'[1]Marzo'!$D$3:$EC$400,COLUMN()+9,0)," ")</f>
        <v>0</v>
      </c>
      <c r="AF13" s="55">
        <f>_xlfn.IFERROR(VLOOKUP($A13,'[1]Marzo'!$D$3:$EC$400,COLUMN()+9,0)," ")</f>
        <v>0</v>
      </c>
      <c r="AG13" s="55">
        <f>_xlfn.IFERROR(VLOOKUP($A13,'[1]Marzo'!$D$3:$EC$400,COLUMN()+9,0)," ")</f>
        <v>0</v>
      </c>
      <c r="AH13" s="55">
        <f>_xlfn.IFERROR(VLOOKUP($A13,'[1]Marzo'!$D$3:$EC$400,COLUMN()+9,0)," ")</f>
        <v>0</v>
      </c>
      <c r="AI13" s="56">
        <f>_xlfn.IFERROR(VLOOKUP($A13,'[1]Marzo'!$D$3:$EC$400,COLUMN()+9,0)," ")</f>
        <v>0</v>
      </c>
      <c r="AJ13" s="56">
        <f>_xlfn.IFERROR(VLOOKUP($A13,'[1]Marzo'!$D$3:$EC$400,COLUMN()+9,0)," ")</f>
        <v>0</v>
      </c>
      <c r="AK13" s="56">
        <f>_xlfn.IFERROR(VLOOKUP($A13,'[1]Marzo'!$D$3:$EC$400,COLUMN()+9,0)," ")</f>
        <v>0</v>
      </c>
    </row>
    <row r="14" spans="1:37" ht="15.75">
      <c r="A14" s="79" t="s">
        <v>74</v>
      </c>
      <c r="B14" s="9"/>
      <c r="C14" s="21" t="s">
        <v>83</v>
      </c>
      <c r="D14" s="54">
        <f>_xlfn.IFERROR(VLOOKUP($A14,'[1]Marzo'!$D$3:$EC$400,COLUMN()+9,0)," ")</f>
        <v>0</v>
      </c>
      <c r="E14" s="55">
        <f>_xlfn.IFERROR(VLOOKUP($A14,'[1]Marzo'!$D$3:$EC$400,COLUMN()+9,0)," ")</f>
        <v>11.1111111111111</v>
      </c>
      <c r="F14" s="55">
        <f>_xlfn.IFERROR(VLOOKUP($A14,'[1]Marzo'!$D$3:$EC$400,COLUMN()+9,0)," ")</f>
        <v>55.5555555555556</v>
      </c>
      <c r="G14" s="55">
        <f>_xlfn.IFERROR(VLOOKUP($A14,'[1]Marzo'!$D$3:$EC$400,COLUMN()+9,0)," ")</f>
        <v>22.2222222222222</v>
      </c>
      <c r="H14" s="55">
        <f>_xlfn.IFERROR(VLOOKUP($A14,'[1]Marzo'!$D$3:$EC$400,COLUMN()+9,0)," ")</f>
        <v>0</v>
      </c>
      <c r="I14" s="55">
        <f>_xlfn.IFERROR(VLOOKUP($A14,'[1]Marzo'!$D$3:$EC$400,COLUMN()+9,0)," ")</f>
        <v>11.1111111111111</v>
      </c>
      <c r="J14" s="55">
        <f>_xlfn.IFERROR(VLOOKUP($A14,'[1]Marzo'!$D$3:$EC$400,COLUMN()+9,0)," ")</f>
        <v>0</v>
      </c>
      <c r="K14" s="55">
        <f>_xlfn.IFERROR(VLOOKUP($A14,'[1]Marzo'!$D$3:$EC$400,COLUMN()+9,0)," ")</f>
        <v>0</v>
      </c>
      <c r="L14" s="55">
        <f>_xlfn.IFERROR(VLOOKUP($A14,'[1]Marzo'!$D$3:$EC$400,COLUMN()+9,0)," ")</f>
        <v>22.2222222222222</v>
      </c>
      <c r="M14" s="55">
        <f>_xlfn.IFERROR(VLOOKUP($A14,'[1]Marzo'!$D$3:$EC$400,COLUMN()+9,0)," ")</f>
        <v>0</v>
      </c>
      <c r="N14" s="55">
        <f>_xlfn.IFERROR(VLOOKUP($A14,'[1]Marzo'!$D$3:$EC$400,COLUMN()+9,0)," ")</f>
        <v>11.1111111111111</v>
      </c>
      <c r="O14" s="55">
        <f>_xlfn.IFERROR(VLOOKUP($A14,'[1]Marzo'!$D$3:$EC$400,COLUMN()+9,0)," ")</f>
        <v>0</v>
      </c>
      <c r="P14" s="55">
        <f>_xlfn.IFERROR(VLOOKUP($A14,'[1]Marzo'!$D$3:$EC$400,COLUMN()+9,0)," ")</f>
        <v>0</v>
      </c>
      <c r="Q14" s="55">
        <f>_xlfn.IFERROR(VLOOKUP($A14,'[1]Marzo'!$D$3:$EC$400,COLUMN()+9,0)," ")</f>
        <v>0</v>
      </c>
      <c r="R14" s="55">
        <f>_xlfn.IFERROR(VLOOKUP($A14,'[1]Marzo'!$D$3:$EC$400,COLUMN()+9,0)," ")</f>
        <v>0</v>
      </c>
      <c r="S14" s="55">
        <f>_xlfn.IFERROR(VLOOKUP($A14,'[1]Marzo'!$D$3:$EC$400,COLUMN()+9,0)," ")</f>
        <v>0</v>
      </c>
      <c r="T14" s="55">
        <f>_xlfn.IFERROR(VLOOKUP($A14,'[1]Marzo'!$D$3:$EC$400,COLUMN()+9,0)," ")</f>
        <v>11.1111111111111</v>
      </c>
      <c r="U14" s="55">
        <f>_xlfn.IFERROR(VLOOKUP($A14,'[1]Marzo'!$D$3:$EC$400,COLUMN()+9,0)," ")</f>
        <v>0</v>
      </c>
      <c r="V14" s="55">
        <f>_xlfn.IFERROR(VLOOKUP($A14,'[1]Marzo'!$D$3:$EC$400,COLUMN()+9,0)," ")</f>
        <v>0</v>
      </c>
      <c r="W14" s="55">
        <f>_xlfn.IFERROR(VLOOKUP($A14,'[1]Marzo'!$D$3:$EC$400,COLUMN()+9,0)," ")</f>
        <v>0</v>
      </c>
      <c r="X14" s="55">
        <f>_xlfn.IFERROR(VLOOKUP($A14,'[1]Marzo'!$D$3:$EC$400,COLUMN()+9,0)," ")</f>
        <v>0</v>
      </c>
      <c r="Y14" s="55">
        <f>_xlfn.IFERROR(VLOOKUP($A14,'[1]Marzo'!$D$3:$EC$400,COLUMN()+9,0)," ")</f>
        <v>0</v>
      </c>
      <c r="Z14" s="55">
        <f>_xlfn.IFERROR(VLOOKUP($A14,'[1]Marzo'!$D$3:$EC$400,COLUMN()+9,0)," ")</f>
        <v>11.1111111111111</v>
      </c>
      <c r="AA14" s="55">
        <f>_xlfn.IFERROR(VLOOKUP($A14,'[1]Marzo'!$D$3:$EC$400,COLUMN()+9,0)," ")</f>
        <v>0</v>
      </c>
      <c r="AB14" s="55">
        <f>_xlfn.IFERROR(VLOOKUP($A14,'[1]Marzo'!$D$3:$EC$400,COLUMN()+9,0)," ")</f>
        <v>0</v>
      </c>
      <c r="AC14" s="55">
        <f>_xlfn.IFERROR(VLOOKUP($A14,'[1]Marzo'!$D$3:$EC$400,COLUMN()+9,0)," ")</f>
        <v>0</v>
      </c>
      <c r="AD14" s="55">
        <f>_xlfn.IFERROR(VLOOKUP($A14,'[1]Marzo'!$D$3:$EC$400,COLUMN()+9,0)," ")</f>
        <v>0</v>
      </c>
      <c r="AE14" s="55">
        <f>_xlfn.IFERROR(VLOOKUP($A14,'[1]Marzo'!$D$3:$EC$400,COLUMN()+9,0)," ")</f>
        <v>0</v>
      </c>
      <c r="AF14" s="55">
        <f>_xlfn.IFERROR(VLOOKUP($A14,'[1]Marzo'!$D$3:$EC$400,COLUMN()+9,0)," ")</f>
        <v>0</v>
      </c>
      <c r="AG14" s="55">
        <f>_xlfn.IFERROR(VLOOKUP($A14,'[1]Marzo'!$D$3:$EC$400,COLUMN()+9,0)," ")</f>
        <v>0</v>
      </c>
      <c r="AH14" s="55">
        <f>_xlfn.IFERROR(VLOOKUP($A14,'[1]Marzo'!$D$3:$EC$400,COLUMN()+9,0)," ")</f>
        <v>22.2222222222222</v>
      </c>
      <c r="AI14" s="56">
        <f>_xlfn.IFERROR(VLOOKUP($A14,'[1]Marzo'!$D$3:$EC$400,COLUMN()+9,0)," ")</f>
        <v>0</v>
      </c>
      <c r="AJ14" s="56">
        <f>_xlfn.IFERROR(VLOOKUP($A14,'[1]Marzo'!$D$3:$EC$400,COLUMN()+9,0)," ")</f>
        <v>0</v>
      </c>
      <c r="AK14" s="56">
        <f>_xlfn.IFERROR(VLOOKUP($A14,'[1]Marzo'!$D$3:$EC$400,COLUMN()+9,0)," ")</f>
        <v>0</v>
      </c>
    </row>
    <row r="15" spans="1:37" ht="16.5" thickBot="1">
      <c r="A15" s="78" t="s">
        <v>75</v>
      </c>
      <c r="B15" s="9"/>
      <c r="C15" s="21" t="s">
        <v>84</v>
      </c>
      <c r="D15" s="54">
        <f>_xlfn.IFERROR(VLOOKUP($A15,'[1]Marzo'!$D$3:$EC$400,COLUMN()+9,0)," ")</f>
        <v>0</v>
      </c>
      <c r="E15" s="55">
        <f>_xlfn.IFERROR(VLOOKUP($A15,'[1]Marzo'!$D$3:$EC$400,COLUMN()+9,0)," ")</f>
        <v>0</v>
      </c>
      <c r="F15" s="55">
        <f>_xlfn.IFERROR(VLOOKUP($A15,'[1]Marzo'!$D$3:$EC$400,COLUMN()+9,0)," ")</f>
        <v>50</v>
      </c>
      <c r="G15" s="55">
        <f>_xlfn.IFERROR(VLOOKUP($A15,'[1]Marzo'!$D$3:$EC$400,COLUMN()+9,0)," ")</f>
        <v>0</v>
      </c>
      <c r="H15" s="55">
        <f>_xlfn.IFERROR(VLOOKUP($A15,'[1]Marzo'!$D$3:$EC$400,COLUMN()+9,0)," ")</f>
        <v>0</v>
      </c>
      <c r="I15" s="55">
        <f>_xlfn.IFERROR(VLOOKUP($A15,'[1]Marzo'!$D$3:$EC$400,COLUMN()+9,0)," ")</f>
        <v>0</v>
      </c>
      <c r="J15" s="55">
        <f>_xlfn.IFERROR(VLOOKUP($A15,'[1]Marzo'!$D$3:$EC$400,COLUMN()+9,0)," ")</f>
        <v>0</v>
      </c>
      <c r="K15" s="55">
        <f>_xlfn.IFERROR(VLOOKUP($A15,'[1]Marzo'!$D$3:$EC$400,COLUMN()+9,0)," ")</f>
        <v>0</v>
      </c>
      <c r="L15" s="55">
        <f>_xlfn.IFERROR(VLOOKUP($A15,'[1]Marzo'!$D$3:$EC$400,COLUMN()+9,0)," ")</f>
        <v>25</v>
      </c>
      <c r="M15" s="55">
        <f>_xlfn.IFERROR(VLOOKUP($A15,'[1]Marzo'!$D$3:$EC$400,COLUMN()+9,0)," ")</f>
        <v>0</v>
      </c>
      <c r="N15" s="55">
        <f>_xlfn.IFERROR(VLOOKUP($A15,'[1]Marzo'!$D$3:$EC$400,COLUMN()+9,0)," ")</f>
        <v>50</v>
      </c>
      <c r="O15" s="55">
        <f>_xlfn.IFERROR(VLOOKUP($A15,'[1]Marzo'!$D$3:$EC$400,COLUMN()+9,0)," ")</f>
        <v>0</v>
      </c>
      <c r="P15" s="55">
        <f>_xlfn.IFERROR(VLOOKUP($A15,'[1]Marzo'!$D$3:$EC$400,COLUMN()+9,0)," ")</f>
        <v>0</v>
      </c>
      <c r="Q15" s="55">
        <f>_xlfn.IFERROR(VLOOKUP($A15,'[1]Marzo'!$D$3:$EC$400,COLUMN()+9,0)," ")</f>
        <v>0</v>
      </c>
      <c r="R15" s="55">
        <f>_xlfn.IFERROR(VLOOKUP($A15,'[1]Marzo'!$D$3:$EC$400,COLUMN()+9,0)," ")</f>
        <v>0</v>
      </c>
      <c r="S15" s="55">
        <f>_xlfn.IFERROR(VLOOKUP($A15,'[1]Marzo'!$D$3:$EC$400,COLUMN()+9,0)," ")</f>
        <v>0</v>
      </c>
      <c r="T15" s="55">
        <f>_xlfn.IFERROR(VLOOKUP($A15,'[1]Marzo'!$D$3:$EC$400,COLUMN()+9,0)," ")</f>
        <v>25</v>
      </c>
      <c r="U15" s="55">
        <f>_xlfn.IFERROR(VLOOKUP($A15,'[1]Marzo'!$D$3:$EC$400,COLUMN()+9,0)," ")</f>
        <v>0</v>
      </c>
      <c r="V15" s="55">
        <f>_xlfn.IFERROR(VLOOKUP($A15,'[1]Marzo'!$D$3:$EC$400,COLUMN()+9,0)," ")</f>
        <v>0</v>
      </c>
      <c r="W15" s="55">
        <f>_xlfn.IFERROR(VLOOKUP($A15,'[1]Marzo'!$D$3:$EC$400,COLUMN()+9,0)," ")</f>
        <v>0</v>
      </c>
      <c r="X15" s="55">
        <f>_xlfn.IFERROR(VLOOKUP($A15,'[1]Marzo'!$D$3:$EC$400,COLUMN()+9,0)," ")</f>
        <v>0</v>
      </c>
      <c r="Y15" s="55">
        <f>_xlfn.IFERROR(VLOOKUP($A15,'[1]Marzo'!$D$3:$EC$400,COLUMN()+9,0)," ")</f>
        <v>0</v>
      </c>
      <c r="Z15" s="55">
        <f>_xlfn.IFERROR(VLOOKUP($A15,'[1]Marzo'!$D$3:$EC$400,COLUMN()+9,0)," ")</f>
        <v>0</v>
      </c>
      <c r="AA15" s="55">
        <f>_xlfn.IFERROR(VLOOKUP($A15,'[1]Marzo'!$D$3:$EC$400,COLUMN()+9,0)," ")</f>
        <v>0</v>
      </c>
      <c r="AB15" s="55">
        <f>_xlfn.IFERROR(VLOOKUP($A15,'[1]Marzo'!$D$3:$EC$400,COLUMN()+9,0)," ")</f>
        <v>0</v>
      </c>
      <c r="AC15" s="55">
        <f>_xlfn.IFERROR(VLOOKUP($A15,'[1]Marzo'!$D$3:$EC$400,COLUMN()+9,0)," ")</f>
        <v>0</v>
      </c>
      <c r="AD15" s="55">
        <f>_xlfn.IFERROR(VLOOKUP($A15,'[1]Marzo'!$D$3:$EC$400,COLUMN()+9,0)," ")</f>
        <v>0</v>
      </c>
      <c r="AE15" s="55">
        <f>_xlfn.IFERROR(VLOOKUP($A15,'[1]Marzo'!$D$3:$EC$400,COLUMN()+9,0)," ")</f>
        <v>0</v>
      </c>
      <c r="AF15" s="55">
        <f>_xlfn.IFERROR(VLOOKUP($A15,'[1]Marzo'!$D$3:$EC$400,COLUMN()+9,0)," ")</f>
        <v>25</v>
      </c>
      <c r="AG15" s="55">
        <f>_xlfn.IFERROR(VLOOKUP($A15,'[1]Marzo'!$D$3:$EC$400,COLUMN()+9,0)," ")</f>
        <v>0</v>
      </c>
      <c r="AH15" s="55">
        <f>_xlfn.IFERROR(VLOOKUP($A15,'[1]Marzo'!$D$3:$EC$400,COLUMN()+9,0)," ")</f>
        <v>0</v>
      </c>
      <c r="AI15" s="56">
        <f>_xlfn.IFERROR(VLOOKUP($A15,'[1]Marzo'!$D$3:$EC$400,COLUMN()+9,0)," ")</f>
        <v>0</v>
      </c>
      <c r="AJ15" s="56">
        <f>_xlfn.IFERROR(VLOOKUP($A15,'[1]Marzo'!$D$3:$EC$400,COLUMN()+9,0)," ")</f>
        <v>0</v>
      </c>
      <c r="AK15" s="56">
        <f>_xlfn.IFERROR(VLOOKUP($A15,'[1]Marzo'!$D$3:$EC$400,COLUMN()+9,0)," ")</f>
        <v>0</v>
      </c>
    </row>
    <row r="16" spans="1:37" ht="16.5" thickBot="1">
      <c r="A16" s="20" t="s">
        <v>76</v>
      </c>
      <c r="B16" s="9"/>
      <c r="C16" s="22" t="s">
        <v>22</v>
      </c>
      <c r="D16" s="57">
        <f>_xlfn.IFERROR(VLOOKUP($A16,'[1]Marzo'!$D$3:$EC$400,COLUMN()+9,0)," ")</f>
        <v>3.37552742616034</v>
      </c>
      <c r="E16" s="58">
        <f>_xlfn.IFERROR(VLOOKUP($A16,'[1]Marzo'!$D$3:$EC$400,COLUMN()+9,0)," ")</f>
        <v>17.7215189873418</v>
      </c>
      <c r="F16" s="58">
        <f>_xlfn.IFERROR(VLOOKUP($A16,'[1]Marzo'!$D$3:$EC$400,COLUMN()+9,0)," ")</f>
        <v>30.379746835443</v>
      </c>
      <c r="G16" s="58">
        <f>_xlfn.IFERROR(VLOOKUP($A16,'[1]Marzo'!$D$3:$EC$400,COLUMN()+9,0)," ")</f>
        <v>18.5654008438819</v>
      </c>
      <c r="H16" s="58">
        <f>_xlfn.IFERROR(VLOOKUP($A16,'[1]Marzo'!$D$3:$EC$400,COLUMN()+9,0)," ")</f>
        <v>0.421940928270042</v>
      </c>
      <c r="I16" s="58">
        <f>_xlfn.IFERROR(VLOOKUP($A16,'[1]Marzo'!$D$3:$EC$400,COLUMN()+9,0)," ")</f>
        <v>7.59493670886076</v>
      </c>
      <c r="J16" s="58">
        <f>_xlfn.IFERROR(VLOOKUP($A16,'[1]Marzo'!$D$3:$EC$400,COLUMN()+9,0)," ")</f>
        <v>4.64135021097046</v>
      </c>
      <c r="K16" s="58">
        <f>_xlfn.IFERROR(VLOOKUP($A16,'[1]Marzo'!$D$3:$EC$400,COLUMN()+9,0)," ")</f>
        <v>11.3924050632911</v>
      </c>
      <c r="L16" s="58">
        <f>_xlfn.IFERROR(VLOOKUP($A16,'[1]Marzo'!$D$3:$EC$400,COLUMN()+9,0)," ")</f>
        <v>19.4092827004219</v>
      </c>
      <c r="M16" s="58">
        <f>_xlfn.IFERROR(VLOOKUP($A16,'[1]Marzo'!$D$3:$EC$400,COLUMN()+9,0)," ")</f>
        <v>6.75105485232067</v>
      </c>
      <c r="N16" s="58">
        <f>_xlfn.IFERROR(VLOOKUP($A16,'[1]Marzo'!$D$3:$EC$400,COLUMN()+9,0)," ")</f>
        <v>12.2362869198312</v>
      </c>
      <c r="O16" s="58">
        <f>_xlfn.IFERROR(VLOOKUP($A16,'[1]Marzo'!$D$3:$EC$400,COLUMN()+9,0)," ")</f>
        <v>7.17299578059072</v>
      </c>
      <c r="P16" s="58">
        <f>_xlfn.IFERROR(VLOOKUP($A16,'[1]Marzo'!$D$3:$EC$400,COLUMN()+9,0)," ")</f>
        <v>3.79746835443038</v>
      </c>
      <c r="Q16" s="58">
        <f>_xlfn.IFERROR(VLOOKUP($A16,'[1]Marzo'!$D$3:$EC$400,COLUMN()+9,0)," ")</f>
        <v>0</v>
      </c>
      <c r="R16" s="58">
        <f>_xlfn.IFERROR(VLOOKUP($A16,'[1]Marzo'!$D$3:$EC$400,COLUMN()+9,0)," ")</f>
        <v>2.9535864978903</v>
      </c>
      <c r="S16" s="58">
        <f>_xlfn.IFERROR(VLOOKUP($A16,'[1]Marzo'!$D$3:$EC$400,COLUMN()+9,0)," ")</f>
        <v>2.10970464135021</v>
      </c>
      <c r="T16" s="58">
        <f>_xlfn.IFERROR(VLOOKUP($A16,'[1]Marzo'!$D$3:$EC$400,COLUMN()+9,0)," ")</f>
        <v>12.2362869198312</v>
      </c>
      <c r="U16" s="58">
        <f>_xlfn.IFERROR(VLOOKUP($A16,'[1]Marzo'!$D$3:$EC$400,COLUMN()+9,0)," ")</f>
        <v>3.79746835443038</v>
      </c>
      <c r="V16" s="58">
        <f>_xlfn.IFERROR(VLOOKUP($A16,'[1]Marzo'!$D$3:$EC$400,COLUMN()+9,0)," ")</f>
        <v>3.37552742616034</v>
      </c>
      <c r="W16" s="58">
        <f>_xlfn.IFERROR(VLOOKUP($A16,'[1]Marzo'!$D$3:$EC$400,COLUMN()+9,0)," ")</f>
        <v>0.843881856540084</v>
      </c>
      <c r="X16" s="58">
        <f>_xlfn.IFERROR(VLOOKUP($A16,'[1]Marzo'!$D$3:$EC$400,COLUMN()+9,0)," ")</f>
        <v>4.21940928270042</v>
      </c>
      <c r="Y16" s="58">
        <f>_xlfn.IFERROR(VLOOKUP($A16,'[1]Marzo'!$D$3:$EC$400,COLUMN()+9,0)," ")</f>
        <v>0.421940928270042</v>
      </c>
      <c r="Z16" s="58">
        <f>_xlfn.IFERROR(VLOOKUP($A16,'[1]Marzo'!$D$3:$EC$400,COLUMN()+9,0)," ")</f>
        <v>1.26582278481013</v>
      </c>
      <c r="AA16" s="58">
        <f>_xlfn.IFERROR(VLOOKUP($A16,'[1]Marzo'!$D$3:$EC$400,COLUMN()+9,0)," ")</f>
        <v>0</v>
      </c>
      <c r="AB16" s="58">
        <f>_xlfn.IFERROR(VLOOKUP($A16,'[1]Marzo'!$D$3:$EC$400,COLUMN()+9,0)," ")</f>
        <v>0.421940928270042</v>
      </c>
      <c r="AC16" s="58">
        <f>_xlfn.IFERROR(VLOOKUP($A16,'[1]Marzo'!$D$3:$EC$400,COLUMN()+9,0)," ")</f>
        <v>0.421940928270042</v>
      </c>
      <c r="AD16" s="58">
        <f>_xlfn.IFERROR(VLOOKUP($A16,'[1]Marzo'!$D$3:$EC$400,COLUMN()+9,0)," ")</f>
        <v>0.421940928270042</v>
      </c>
      <c r="AE16" s="58">
        <f>_xlfn.IFERROR(VLOOKUP($A16,'[1]Marzo'!$D$3:$EC$400,COLUMN()+9,0)," ")</f>
        <v>0.843881856540084</v>
      </c>
      <c r="AF16" s="58">
        <f>_xlfn.IFERROR(VLOOKUP($A16,'[1]Marzo'!$D$3:$EC$400,COLUMN()+9,0)," ")</f>
        <v>2.53164556962025</v>
      </c>
      <c r="AG16" s="58">
        <f>_xlfn.IFERROR(VLOOKUP($A16,'[1]Marzo'!$D$3:$EC$400,COLUMN()+9,0)," ")</f>
        <v>0</v>
      </c>
      <c r="AH16" s="58">
        <f>_xlfn.IFERROR(VLOOKUP($A16,'[1]Marzo'!$D$3:$EC$400,COLUMN()+9,0)," ")</f>
        <v>7.59493670886076</v>
      </c>
      <c r="AI16" s="59">
        <f>_xlfn.IFERROR(VLOOKUP($A16,'[1]Marzo'!$D$3:$EC$400,COLUMN()+9,0)," ")</f>
        <v>0</v>
      </c>
      <c r="AJ16" s="59">
        <f>_xlfn.IFERROR(VLOOKUP($A16,'[1]Marzo'!$D$3:$EC$400,COLUMN()+9,0)," ")</f>
        <v>0</v>
      </c>
      <c r="AK16" s="59">
        <f>_xlfn.IFERROR(VLOOKUP($A16,'[1]Marzo'!$D$3:$EC$400,COLUMN()+9,0)," ")</f>
        <v>0.421940928270042</v>
      </c>
    </row>
    <row r="17" spans="4:35" ht="15.75">
      <c r="D17" s="60"/>
      <c r="E17" s="60"/>
      <c r="F17" s="60"/>
      <c r="G17" s="60"/>
      <c r="H17" s="61"/>
      <c r="I17" s="61"/>
      <c r="J17" s="61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3:11" ht="15.75">
      <c r="C18" s="62" t="s">
        <v>32</v>
      </c>
      <c r="D18" s="63"/>
      <c r="E18" s="63"/>
      <c r="F18" s="63"/>
      <c r="G18" s="53"/>
      <c r="H18" s="53"/>
      <c r="I18" s="53"/>
      <c r="J18" s="53"/>
      <c r="K18" s="53"/>
    </row>
    <row r="19" spans="3:35" ht="15.75">
      <c r="C19" s="62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ht="15.75">
      <c r="C20" s="62"/>
    </row>
  </sheetData>
  <sheetProtection/>
  <mergeCells count="1">
    <mergeCell ref="D2:F2"/>
  </mergeCells>
  <printOptions horizontalCentered="1" verticalCentered="1"/>
  <pageMargins left="0.1968503937007874" right="0.5118110236220472" top="0.3937007874015748" bottom="0.59" header="0.3937007874015748" footer="0.26"/>
  <pageSetup horizontalDpi="180" verticalDpi="180" orientation="landscape" scale="8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Económicos</dc:creator>
  <cp:keywords/>
  <dc:description/>
  <cp:lastModifiedBy>Jeny Catalina Sepúlveda Zea</cp:lastModifiedBy>
  <cp:lastPrinted>2017-05-10T17:15:05Z</cp:lastPrinted>
  <dcterms:created xsi:type="dcterms:W3CDTF">1997-10-16T23:57:50Z</dcterms:created>
  <dcterms:modified xsi:type="dcterms:W3CDTF">2017-06-14T21:14:34Z</dcterms:modified>
  <cp:category/>
  <cp:version/>
  <cp:contentType/>
  <cp:contentStatus/>
</cp:coreProperties>
</file>